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8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9" sheetId="8" r:id="rId8"/>
    <sheet name="2.8_2020" sheetId="9" r:id="rId9"/>
  </sheets>
  <externalReferences>
    <externalReference r:id="rId12"/>
    <externalReference r:id="rId13"/>
    <externalReference r:id="rId14"/>
  </externalReferences>
  <definedNames>
    <definedName name="_xlnm.Print_Titles" localSheetId="0">'2.1'!$6:$6</definedName>
    <definedName name="_xlnm.Print_Titles" localSheetId="1">'2.2.'!$4:$4</definedName>
  </definedNames>
  <calcPr fullCalcOnLoad="1"/>
</workbook>
</file>

<file path=xl/sharedStrings.xml><?xml version="1.0" encoding="utf-8"?>
<sst xmlns="http://schemas.openxmlformats.org/spreadsheetml/2006/main" count="1183" uniqueCount="351">
  <si>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</si>
  <si>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</si>
  <si>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</si>
  <si>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</si>
  <si>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</si>
  <si>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</si>
  <si>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</si>
  <si>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</si>
  <si>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</si>
  <si>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</si>
  <si>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</si>
  <si>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</si>
  <si>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</si>
  <si>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</si>
  <si>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</si>
  <si>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</si>
  <si>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</si>
  <si>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</si>
  <si>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</si>
  <si>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</si>
  <si>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</si>
  <si>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</si>
  <si>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</si>
  <si>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</si>
  <si>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</si>
  <si>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</si>
  <si>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</si>
  <si>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</si>
  <si>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</si>
  <si>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</si>
  <si>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</si>
  <si>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</si>
  <si>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</si>
  <si>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</si>
  <si>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</si>
  <si>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</si>
  <si>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</si>
  <si>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</si>
  <si>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</si>
  <si>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</si>
  <si>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</si>
  <si>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</si>
  <si>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</si>
  <si>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</si>
  <si>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</si>
  <si>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</si>
  <si>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</si>
  <si>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</si>
  <si>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</si>
  <si>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</si>
  <si>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</si>
  <si>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</si>
  <si>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</si>
  <si>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</si>
  <si>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</si>
  <si>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</si>
  <si>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</si>
  <si>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</si>
  <si>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</si>
  <si>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</si>
  <si>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</si>
  <si>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</si>
  <si>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</si>
  <si>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</si>
  <si>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</si>
  <si>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</si>
  <si>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</si>
  <si>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</si>
  <si>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</si>
  <si>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</si>
  <si>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</si>
  <si>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</si>
  <si>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</si>
  <si>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</si>
  <si>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</si>
  <si>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</si>
  <si>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</si>
  <si>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</si>
  <si>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</si>
  <si>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</si>
  <si>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</si>
  <si>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</si>
  <si>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</si>
  <si>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</si>
  <si>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</si>
  <si>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</si>
  <si>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</si>
  <si>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</si>
  <si>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</si>
  <si>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</si>
  <si>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</si>
  <si>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</si>
  <si>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</si>
  <si>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</si>
  <si>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</si>
  <si>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</si>
  <si>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</si>
  <si>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</si>
  <si>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</si>
  <si>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</si>
  <si>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</si>
  <si>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</si>
  <si>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</si>
  <si>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</si>
  <si>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</si>
  <si>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</si>
  <si>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</si>
  <si>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</si>
  <si>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</si>
  <si>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</si>
  <si>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</si>
  <si>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</si>
  <si>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</si>
  <si>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</si>
  <si>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</si>
  <si>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</si>
  <si>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</si>
  <si>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</si>
  <si>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</si>
  <si>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</si>
  <si>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</si>
  <si>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</si>
  <si>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</si>
  <si>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</si>
  <si>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</si>
  <si>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</si>
  <si>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</si>
  <si>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</si>
  <si>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</si>
  <si>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</si>
  <si>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</si>
  <si>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</si>
  <si>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</si>
  <si>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</si>
  <si>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</si>
  <si>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</si>
  <si>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</si>
  <si>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</si>
  <si>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</si>
  <si>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</si>
  <si>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</si>
  <si>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</si>
  <si>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</si>
  <si>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</si>
  <si>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</si>
  <si>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</si>
  <si>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</si>
  <si>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</si>
  <si>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</si>
  <si>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</si>
  <si>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</si>
  <si>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</si>
  <si>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</si>
  <si>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</si>
  <si>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</si>
  <si>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</si>
  <si>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</si>
  <si>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</si>
  <si>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</si>
  <si>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</si>
  <si>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</si>
  <si>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</si>
  <si>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</si>
  <si>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</si>
  <si>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</si>
  <si>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</si>
  <si>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</si>
  <si>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</si>
  <si>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</si>
  <si>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</si>
  <si>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</si>
  <si>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</si>
  <si>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</si>
  <si>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</si>
  <si>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</si>
  <si>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</si>
  <si>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</si>
  <si>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</si>
  <si>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</si>
  <si>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</si>
  <si>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</si>
  <si>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</si>
  <si>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</si>
  <si>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</si>
  <si>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</si>
  <si>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</si>
  <si>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</si>
  <si>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</si>
  <si>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</si>
  <si>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</si>
  <si>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</si>
  <si>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</si>
  <si>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</si>
  <si>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</si>
  <si>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</si>
  <si>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</si>
  <si>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</si>
  <si>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</si>
  <si>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</si>
  <si>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</si>
  <si>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</si>
  <si>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</si>
  <si>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</si>
  <si>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</si>
  <si>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</si>
  <si>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</si>
  <si>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</si>
  <si>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</si>
  <si>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</si>
  <si>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</si>
  <si>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</si>
  <si>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</si>
  <si>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</si>
  <si>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</si>
  <si>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</si>
  <si>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</si>
  <si>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</si>
  <si>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</si>
  <si>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 xml:space="preserve">договор б/н от 01.10.2012г </t>
  </si>
  <si>
    <t>Талсинская д.24а</t>
  </si>
  <si>
    <t>5 офисов</t>
  </si>
  <si>
    <t>качели 2шт. ,горка с лестницей, скамейка, песочница</t>
  </si>
  <si>
    <t>ж/б блоки</t>
  </si>
  <si>
    <t>пассажирский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</si>
  <si>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</si>
  <si>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</si>
  <si>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</si>
  <si>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</si>
  <si>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</si>
  <si>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</si>
  <si>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</si>
  <si>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</si>
  <si>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</si>
  <si>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</si>
  <si>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</si>
  <si>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пожарные гидранты</t>
  </si>
  <si>
    <t>кирпичный</t>
  </si>
  <si>
    <t>А</t>
  </si>
  <si>
    <t>без интерфейса</t>
  </si>
  <si>
    <t>водоотведение</t>
  </si>
  <si>
    <t>централизовано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</si>
  <si>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</si>
  <si>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</si>
  <si>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</si>
  <si>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</si>
  <si>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</si>
  <si>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</si>
  <si>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</si>
  <si>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</si>
  <si>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</si>
  <si>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</si>
  <si>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отсутствует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</si>
  <si>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</si>
  <si>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</si>
  <si>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</si>
  <si>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</si>
  <si>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</si>
  <si>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</si>
  <si>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</si>
  <si>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</si>
  <si>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</si>
  <si>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</si>
  <si>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</si>
  <si>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</si>
  <si>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</si>
  <si>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</si>
  <si>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</si>
  <si>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</si>
  <si>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</si>
  <si>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</si>
  <si>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</si>
  <si>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</si>
  <si>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</si>
  <si>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содержание мусоропроводов</t>
  </si>
  <si>
    <t>Отопление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</si>
  <si>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</si>
  <si>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</si>
  <si>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</si>
  <si>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</si>
  <si>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</si>
  <si>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</si>
  <si>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</si>
  <si>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</si>
  <si>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</si>
  <si>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техническое обслуживание ВДГО</t>
  </si>
  <si>
    <t>ГУП МО "Мособлгаз"</t>
  </si>
  <si>
    <t>Индивидуальный тепловой пункт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</si>
  <si>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</si>
  <si>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</si>
  <si>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</si>
  <si>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</si>
  <si>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</si>
  <si>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</si>
  <si>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</si>
  <si>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</si>
  <si>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</si>
  <si>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</si>
  <si>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</si>
  <si>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 xml:space="preserve">Э/энергия бытовых потребителей </t>
  </si>
  <si>
    <t>кВт.ч</t>
  </si>
  <si>
    <t>по адресу: Московская обл.,  ул. Талсинская,  д. 24 А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</si>
  <si>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</si>
  <si>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изм., ХВС и ГВС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</si>
  <si>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</si>
  <si>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</si>
  <si>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</si>
  <si>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</si>
  <si>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</si>
  <si>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</si>
  <si>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Норматив потребления коммунальной услуги в жилых помещениях (водоотведение), ХВС</t>
  </si>
  <si>
    <t>Норматив потребления коммунальной услуги в жилых помещениях (водоотведение), ГВС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</si>
  <si>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</si>
  <si>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</si>
  <si>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вода), ХВС и ГВС</t>
  </si>
  <si>
    <t>01.07.2017 г.</t>
  </si>
  <si>
    <t>Норматив потребления коммунальной услуги в жилых помещениях(питьевая вода), ХВС</t>
  </si>
  <si>
    <t>Норматив потребления коммунальной услуги в жилых помещениях(питьевая вода), ГВС</t>
  </si>
  <si>
    <t>Тепловая энергия в целях ГВС</t>
  </si>
  <si>
    <t>ИТП</t>
  </si>
  <si>
    <t>гкал</t>
  </si>
  <si>
    <t>руб/Гкал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</si>
  <si>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</si>
  <si>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</si>
  <si>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</si>
  <si>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Гкал/м3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</si>
  <si>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</si>
  <si>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</si>
  <si>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</si>
  <si>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</si>
  <si>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</si>
  <si>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</si>
  <si>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г..</t>
  </si>
  <si>
    <t>Комитет по тарифам и ценам Московской обл. Распоряжение №203 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</si>
  <si>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</si>
  <si>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</t>
  </si>
  <si>
    <t>ООО "Эль энд Ти"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</si>
  <si>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</si>
  <si>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</si>
  <si>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</si>
  <si>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</si>
  <si>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</si>
  <si>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</si>
  <si>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</si>
  <si>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</si>
  <si>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</si>
  <si>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если были</t>
  </si>
  <si>
    <t>водоотведение на ОДН</t>
  </si>
  <si>
    <t>31.03.2020 г.</t>
  </si>
  <si>
    <t>01.01.2019 г.</t>
  </si>
  <si>
    <t>31.12.2019 г.</t>
  </si>
  <si>
    <t>Директор ООО "УК "Альтаир" ___________________ Рыжов А.А.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</si>
</sst>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0000000"/>
    <numFmt numFmtId="174" formatCode="0.0"/>
    <numFmt numFmtId="17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2" fillId="32" borderId="10" xfId="0" applyFont="1" applyFill="1" applyBorder="1" applyAlignment="1">
      <alignment vertical="center" wrapText="1"/>
    </xf>
    <xf numFmtId="0" fontId="43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vertical="center" wrapText="1"/>
    </xf>
    <xf numFmtId="175" fontId="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072;&#1089;&#1085;.,%207%20&#1089;%20&#1085;&#1086;&#1074;&#1086;&#1081;%20&#1092;&#1086;&#1088;&#1084;&#1086;&#1081;%202.8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73;&#1084;&#1077;&#1085;\&#1069;&#1050;&#1054;&#1053;&#1054;&#1052;&#1048;&#1057;&#1058;%20&#1053;&#1054;&#1042;&#1040;&#1071;\&#1040;&#1082;&#1090;&#1099;%20&#1058;&#1056;%20&#1080;%20&#1058;&#1054;\&#1058;&#1056;%20&#1080;%20&#1058;&#1054;%202018%20&#1046;&#1080;&#1083;&#1089;&#1077;&#1088;&#1074;&#1080;&#1089;-&#104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 мес 2017"/>
      <sheetName val="2017"/>
      <sheetName val="2018"/>
      <sheetName val="07_18"/>
      <sheetName val="08_18"/>
      <sheetName val="09_18"/>
      <sheetName val="10_18"/>
      <sheetName val="11_18"/>
      <sheetName val="12_18"/>
    </sheetNames>
    <sheetDataSet>
      <sheetData sheetId="8">
        <row r="36">
          <cell r="Z36">
            <v>2546828.9899999993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G57">
            <v>-845902.033999999</v>
          </cell>
        </row>
        <row r="58">
          <cell r="G58">
            <v>120056.37</v>
          </cell>
        </row>
        <row r="59">
          <cell r="G59">
            <v>1243432.15</v>
          </cell>
        </row>
        <row r="60">
          <cell r="G60">
            <v>5597920.2</v>
          </cell>
        </row>
        <row r="61">
          <cell r="G61">
            <v>3660554.952</v>
          </cell>
        </row>
        <row r="62">
          <cell r="G62">
            <v>1124818.968</v>
          </cell>
        </row>
        <row r="63">
          <cell r="G63">
            <v>812546.2799999999</v>
          </cell>
        </row>
        <row r="64">
          <cell r="G64">
            <v>5688527.82</v>
          </cell>
        </row>
        <row r="65">
          <cell r="G65">
            <v>5688527.82</v>
          </cell>
        </row>
        <row r="70">
          <cell r="G70">
            <v>4842625.786000001</v>
          </cell>
        </row>
        <row r="71">
          <cell r="G71">
            <v>-465754.70599999896</v>
          </cell>
        </row>
        <row r="72">
          <cell r="G72">
            <v>163020.18</v>
          </cell>
        </row>
        <row r="73">
          <cell r="G73">
            <v>1195788.34</v>
          </cell>
        </row>
        <row r="74">
          <cell r="G74">
            <v>5232792.995153626</v>
          </cell>
        </row>
        <row r="75">
          <cell r="G75">
            <v>812546.2799999999</v>
          </cell>
        </row>
        <row r="76">
          <cell r="G76">
            <v>744671.64</v>
          </cell>
        </row>
        <row r="77">
          <cell r="G77">
            <v>1191734.544</v>
          </cell>
        </row>
        <row r="78">
          <cell r="G78">
            <v>84441.084</v>
          </cell>
        </row>
        <row r="79">
          <cell r="G79">
            <v>458053.05</v>
          </cell>
        </row>
        <row r="80">
          <cell r="G80">
            <v>184017.834</v>
          </cell>
        </row>
        <row r="81">
          <cell r="G81">
            <v>750410.3879999999</v>
          </cell>
        </row>
        <row r="82">
          <cell r="G82">
            <v>9559.367999999999</v>
          </cell>
        </row>
        <row r="83">
          <cell r="G83">
            <v>0</v>
          </cell>
        </row>
        <row r="84">
          <cell r="G84">
            <v>24695.034</v>
          </cell>
        </row>
        <row r="85">
          <cell r="G85">
            <v>6372.911999999999</v>
          </cell>
        </row>
        <row r="86">
          <cell r="G86">
            <v>243763.884</v>
          </cell>
        </row>
        <row r="87">
          <cell r="G87">
            <v>254119.86599999998</v>
          </cell>
        </row>
        <row r="88">
          <cell r="G88">
            <v>7515.565449511082</v>
          </cell>
        </row>
        <row r="89">
          <cell r="G89">
            <v>45567.10965204053</v>
          </cell>
        </row>
        <row r="90">
          <cell r="G90">
            <v>13035.441369264086</v>
          </cell>
        </row>
        <row r="91">
          <cell r="G91">
            <v>402288.99468281184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1" t="s">
        <v>132</v>
      </c>
      <c r="B1" s="81"/>
      <c r="C1" s="81"/>
      <c r="D1" s="81"/>
    </row>
    <row r="2" s="13" customFormat="1" ht="15.75"/>
    <row r="3" spans="1:4" s="13" customFormat="1" ht="15.75">
      <c r="A3" s="82" t="s">
        <v>19</v>
      </c>
      <c r="B3" s="82"/>
      <c r="C3" s="82"/>
      <c r="D3" s="82"/>
    </row>
    <row r="4" spans="1:4" s="13" customFormat="1" ht="15.75">
      <c r="A4" s="16"/>
      <c r="B4" s="16" t="s">
        <v>300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201</v>
      </c>
    </row>
    <row r="8" spans="1:4" s="6" customFormat="1" ht="18.75" customHeight="1">
      <c r="A8" s="80" t="s">
        <v>20</v>
      </c>
      <c r="B8" s="80"/>
      <c r="C8" s="80"/>
      <c r="D8" s="80"/>
    </row>
    <row r="9" spans="1:4" s="6" customFormat="1" ht="52.5" customHeight="1">
      <c r="A9" s="4" t="s">
        <v>133</v>
      </c>
      <c r="B9" s="3" t="s">
        <v>21</v>
      </c>
      <c r="C9" s="5" t="s">
        <v>5</v>
      </c>
      <c r="D9" s="5" t="s">
        <v>218</v>
      </c>
    </row>
    <row r="10" spans="1:4" s="6" customFormat="1" ht="19.5" customHeight="1">
      <c r="A10" s="4" t="s">
        <v>134</v>
      </c>
      <c r="B10" s="3" t="s">
        <v>22</v>
      </c>
      <c r="C10" s="5" t="s">
        <v>5</v>
      </c>
      <c r="D10" s="18">
        <v>41183</v>
      </c>
    </row>
    <row r="11" spans="1:4" s="6" customFormat="1" ht="20.25" customHeight="1">
      <c r="A11" s="80" t="s">
        <v>44</v>
      </c>
      <c r="B11" s="80"/>
      <c r="C11" s="80"/>
      <c r="D11" s="80"/>
    </row>
    <row r="12" spans="1:4" s="6" customFormat="1" ht="30" customHeight="1">
      <c r="A12" s="4" t="s">
        <v>135</v>
      </c>
      <c r="B12" s="7" t="s">
        <v>23</v>
      </c>
      <c r="C12" s="5" t="s">
        <v>5</v>
      </c>
      <c r="D12" s="5" t="s">
        <v>202</v>
      </c>
    </row>
    <row r="13" spans="1:4" s="6" customFormat="1" ht="30" customHeight="1">
      <c r="A13" s="80" t="s">
        <v>24</v>
      </c>
      <c r="B13" s="80"/>
      <c r="C13" s="80"/>
      <c r="D13" s="80"/>
    </row>
    <row r="14" spans="1:4" s="6" customFormat="1" ht="35.25" customHeight="1">
      <c r="A14" s="4" t="s">
        <v>136</v>
      </c>
      <c r="B14" s="7" t="s">
        <v>45</v>
      </c>
      <c r="C14" s="5" t="s">
        <v>5</v>
      </c>
      <c r="D14" s="5" t="s">
        <v>219</v>
      </c>
    </row>
    <row r="15" spans="1:4" s="6" customFormat="1" ht="19.5" customHeight="1">
      <c r="A15" s="4" t="s">
        <v>137</v>
      </c>
      <c r="B15" s="7" t="s">
        <v>139</v>
      </c>
      <c r="C15" s="5" t="s">
        <v>5</v>
      </c>
      <c r="D15" s="5">
        <v>2008</v>
      </c>
    </row>
    <row r="16" spans="1:4" s="6" customFormat="1" ht="23.25" customHeight="1">
      <c r="A16" s="4" t="s">
        <v>138</v>
      </c>
      <c r="B16" s="3" t="s">
        <v>25</v>
      </c>
      <c r="C16" s="8" t="s">
        <v>5</v>
      </c>
      <c r="D16" s="8" t="s">
        <v>236</v>
      </c>
    </row>
    <row r="17" spans="1:4" s="6" customFormat="1" ht="19.5" customHeight="1">
      <c r="A17" s="4" t="s">
        <v>143</v>
      </c>
      <c r="B17" s="3" t="s">
        <v>26</v>
      </c>
      <c r="C17" s="8" t="s">
        <v>5</v>
      </c>
      <c r="D17" s="8" t="s">
        <v>225</v>
      </c>
    </row>
    <row r="18" spans="1:4" s="6" customFormat="1" ht="19.5" customHeight="1">
      <c r="A18" s="4" t="s">
        <v>144</v>
      </c>
      <c r="B18" s="3" t="s">
        <v>27</v>
      </c>
      <c r="C18" s="8" t="s">
        <v>5</v>
      </c>
      <c r="D18" s="19">
        <v>12.16</v>
      </c>
    </row>
    <row r="19" spans="1:4" s="6" customFormat="1" ht="19.5" customHeight="1">
      <c r="A19" s="4" t="s">
        <v>145</v>
      </c>
      <c r="B19" s="4" t="s">
        <v>39</v>
      </c>
      <c r="C19" s="8" t="s">
        <v>6</v>
      </c>
      <c r="D19" s="8">
        <v>16</v>
      </c>
    </row>
    <row r="20" spans="1:4" s="6" customFormat="1" ht="19.5" customHeight="1">
      <c r="A20" s="4" t="s">
        <v>146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147</v>
      </c>
      <c r="B21" s="3" t="s">
        <v>28</v>
      </c>
      <c r="C21" s="8" t="s">
        <v>6</v>
      </c>
      <c r="D21" s="8">
        <v>4</v>
      </c>
    </row>
    <row r="22" spans="1:4" s="6" customFormat="1" ht="19.5" customHeight="1">
      <c r="A22" s="4" t="s">
        <v>148</v>
      </c>
      <c r="B22" s="3" t="s">
        <v>29</v>
      </c>
      <c r="C22" s="8" t="s">
        <v>6</v>
      </c>
      <c r="D22" s="8">
        <v>8</v>
      </c>
    </row>
    <row r="23" spans="1:4" s="6" customFormat="1" ht="19.5" customHeight="1">
      <c r="A23" s="4" t="s">
        <v>149</v>
      </c>
      <c r="B23" s="3" t="s">
        <v>140</v>
      </c>
      <c r="C23" s="8"/>
      <c r="D23" s="8">
        <v>234</v>
      </c>
    </row>
    <row r="24" spans="1:4" s="6" customFormat="1" ht="19.5" customHeight="1">
      <c r="A24" s="4" t="s">
        <v>150</v>
      </c>
      <c r="B24" s="9" t="s">
        <v>141</v>
      </c>
      <c r="C24" s="8" t="s">
        <v>6</v>
      </c>
      <c r="D24" s="8">
        <v>229</v>
      </c>
    </row>
    <row r="25" spans="1:4" s="6" customFormat="1" ht="19.5" customHeight="1">
      <c r="A25" s="4" t="s">
        <v>151</v>
      </c>
      <c r="B25" s="9" t="s">
        <v>142</v>
      </c>
      <c r="C25" s="8" t="s">
        <v>6</v>
      </c>
      <c r="D25" s="8" t="s">
        <v>220</v>
      </c>
    </row>
    <row r="26" spans="1:4" s="6" customFormat="1" ht="19.5" customHeight="1">
      <c r="A26" s="4" t="s">
        <v>152</v>
      </c>
      <c r="B26" s="3" t="s">
        <v>30</v>
      </c>
      <c r="C26" s="5" t="s">
        <v>7</v>
      </c>
      <c r="D26" s="5">
        <v>18145.3</v>
      </c>
    </row>
    <row r="27" spans="1:4" s="6" customFormat="1" ht="19.5" customHeight="1">
      <c r="A27" s="4" t="s">
        <v>153</v>
      </c>
      <c r="B27" s="4" t="s">
        <v>41</v>
      </c>
      <c r="C27" s="5" t="s">
        <v>7</v>
      </c>
      <c r="D27" s="5">
        <v>13297.6</v>
      </c>
    </row>
    <row r="28" spans="1:4" s="6" customFormat="1" ht="19.5" customHeight="1">
      <c r="A28" s="4" t="s">
        <v>154</v>
      </c>
      <c r="B28" s="4" t="s">
        <v>42</v>
      </c>
      <c r="C28" s="5" t="s">
        <v>7</v>
      </c>
      <c r="D28" s="5">
        <v>2088.3</v>
      </c>
    </row>
    <row r="29" spans="1:4" s="6" customFormat="1" ht="30" customHeight="1">
      <c r="A29" s="4" t="s">
        <v>155</v>
      </c>
      <c r="B29" s="4" t="s">
        <v>43</v>
      </c>
      <c r="C29" s="5" t="s">
        <v>7</v>
      </c>
      <c r="D29" s="5"/>
    </row>
    <row r="30" spans="1:4" s="6" customFormat="1" ht="33" customHeight="1">
      <c r="A30" s="4" t="s">
        <v>159</v>
      </c>
      <c r="B30" s="3" t="s">
        <v>156</v>
      </c>
      <c r="C30" s="5" t="s">
        <v>5</v>
      </c>
      <c r="D30" s="8" t="s">
        <v>224</v>
      </c>
    </row>
    <row r="31" spans="1:4" s="6" customFormat="1" ht="30" customHeight="1">
      <c r="A31" s="4" t="s">
        <v>160</v>
      </c>
      <c r="B31" s="3" t="s">
        <v>157</v>
      </c>
      <c r="C31" s="5" t="s">
        <v>7</v>
      </c>
      <c r="D31" s="5"/>
    </row>
    <row r="32" spans="1:4" s="6" customFormat="1" ht="21" customHeight="1">
      <c r="A32" s="4" t="s">
        <v>161</v>
      </c>
      <c r="B32" s="3" t="s">
        <v>158</v>
      </c>
      <c r="C32" s="5" t="s">
        <v>7</v>
      </c>
      <c r="D32" s="5">
        <v>72</v>
      </c>
    </row>
    <row r="33" spans="1:4" s="6" customFormat="1" ht="19.5" customHeight="1">
      <c r="A33" s="4" t="s">
        <v>162</v>
      </c>
      <c r="B33" s="3" t="s">
        <v>31</v>
      </c>
      <c r="C33" s="5" t="s">
        <v>5</v>
      </c>
      <c r="D33" s="5" t="s">
        <v>226</v>
      </c>
    </row>
    <row r="34" spans="1:4" s="6" customFormat="1" ht="29.25" customHeight="1">
      <c r="A34" s="4" t="s">
        <v>166</v>
      </c>
      <c r="B34" s="3" t="s">
        <v>163</v>
      </c>
      <c r="C34" s="5" t="s">
        <v>5</v>
      </c>
      <c r="D34" s="8"/>
    </row>
    <row r="35" spans="1:4" s="6" customFormat="1" ht="19.5" customHeight="1">
      <c r="A35" s="4" t="s">
        <v>167</v>
      </c>
      <c r="B35" s="3" t="s">
        <v>164</v>
      </c>
      <c r="C35" s="5" t="s">
        <v>5</v>
      </c>
      <c r="D35" s="5"/>
    </row>
    <row r="36" spans="1:4" s="6" customFormat="1" ht="19.5" customHeight="1">
      <c r="A36" s="4" t="s">
        <v>168</v>
      </c>
      <c r="B36" s="3" t="s">
        <v>165</v>
      </c>
      <c r="C36" s="5" t="s">
        <v>5</v>
      </c>
      <c r="D36" s="8" t="s">
        <v>237</v>
      </c>
    </row>
    <row r="37" spans="1:4" s="6" customFormat="1" ht="19.5" customHeight="1">
      <c r="A37" s="4" t="s">
        <v>169</v>
      </c>
      <c r="B37" s="3" t="s">
        <v>32</v>
      </c>
      <c r="C37" s="5" t="s">
        <v>5</v>
      </c>
      <c r="D37" s="5"/>
    </row>
    <row r="38" spans="1:4" s="6" customFormat="1" ht="20.25" customHeight="1">
      <c r="A38" s="80" t="s">
        <v>35</v>
      </c>
      <c r="B38" s="80"/>
      <c r="C38" s="80"/>
      <c r="D38" s="80"/>
    </row>
    <row r="39" spans="1:4" s="6" customFormat="1" ht="66.75" customHeight="1">
      <c r="A39" s="4" t="s">
        <v>170</v>
      </c>
      <c r="B39" s="3" t="s">
        <v>36</v>
      </c>
      <c r="C39" s="12" t="s">
        <v>5</v>
      </c>
      <c r="D39" s="8" t="s">
        <v>221</v>
      </c>
    </row>
    <row r="40" spans="1:4" s="6" customFormat="1" ht="19.5" customHeight="1">
      <c r="A40" s="4" t="s">
        <v>171</v>
      </c>
      <c r="B40" s="3" t="s">
        <v>37</v>
      </c>
      <c r="C40" s="12" t="s">
        <v>5</v>
      </c>
      <c r="D40" s="12" t="s">
        <v>203</v>
      </c>
    </row>
    <row r="41" spans="1:4" s="6" customFormat="1" ht="19.5" customHeight="1">
      <c r="A41" s="4" t="s">
        <v>172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83" t="s">
        <v>88</v>
      </c>
      <c r="B1" s="83"/>
      <c r="C1" s="83"/>
      <c r="D1" s="83"/>
    </row>
    <row r="2" spans="1:4" s="14" customFormat="1" ht="23.25" customHeight="1">
      <c r="A2" s="17"/>
      <c r="B2" s="16" t="s">
        <v>300</v>
      </c>
      <c r="C2" s="17"/>
      <c r="D2" s="17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204</v>
      </c>
    </row>
    <row r="6" spans="1:4" s="6" customFormat="1" ht="19.5" customHeight="1">
      <c r="A6" s="80" t="s">
        <v>46</v>
      </c>
      <c r="B6" s="80"/>
      <c r="C6" s="80"/>
      <c r="D6" s="80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222</v>
      </c>
    </row>
    <row r="8" spans="1:4" s="6" customFormat="1" ht="19.5" customHeight="1">
      <c r="A8" s="80" t="s">
        <v>173</v>
      </c>
      <c r="B8" s="80"/>
      <c r="C8" s="80"/>
      <c r="D8" s="80"/>
    </row>
    <row r="9" spans="1:4" s="6" customFormat="1" ht="19.5" customHeight="1">
      <c r="A9" s="4" t="s">
        <v>10</v>
      </c>
      <c r="B9" s="3" t="s">
        <v>174</v>
      </c>
      <c r="C9" s="5" t="s">
        <v>5</v>
      </c>
      <c r="D9" s="5" t="s">
        <v>205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206</v>
      </c>
    </row>
    <row r="11" spans="1:4" s="6" customFormat="1" ht="19.5" customHeight="1">
      <c r="A11" s="80" t="s">
        <v>89</v>
      </c>
      <c r="B11" s="80"/>
      <c r="C11" s="80"/>
      <c r="D11" s="80"/>
    </row>
    <row r="12" spans="1:4" s="6" customFormat="1" ht="33" customHeight="1">
      <c r="A12" s="4" t="s">
        <v>136</v>
      </c>
      <c r="B12" s="3" t="s">
        <v>48</v>
      </c>
      <c r="C12" s="5" t="s">
        <v>5</v>
      </c>
      <c r="D12" s="5" t="s">
        <v>215</v>
      </c>
    </row>
    <row r="13" spans="1:4" s="6" customFormat="1" ht="19.5" customHeight="1">
      <c r="A13" s="84" t="s">
        <v>49</v>
      </c>
      <c r="B13" s="84"/>
      <c r="C13" s="84"/>
      <c r="D13" s="84"/>
    </row>
    <row r="14" spans="1:4" s="6" customFormat="1" ht="19.5" customHeight="1">
      <c r="A14" s="4" t="s">
        <v>137</v>
      </c>
      <c r="B14" s="3" t="s">
        <v>50</v>
      </c>
      <c r="C14" s="5" t="s">
        <v>5</v>
      </c>
      <c r="D14" s="5" t="s">
        <v>207</v>
      </c>
    </row>
    <row r="15" spans="1:4" s="6" customFormat="1" ht="19.5" customHeight="1">
      <c r="A15" s="4" t="s">
        <v>138</v>
      </c>
      <c r="B15" s="3" t="s">
        <v>51</v>
      </c>
      <c r="C15" s="5" t="s">
        <v>5</v>
      </c>
      <c r="D15" s="8" t="s">
        <v>208</v>
      </c>
    </row>
    <row r="16" spans="1:4" s="6" customFormat="1" ht="19.5" customHeight="1">
      <c r="A16" s="84" t="s">
        <v>52</v>
      </c>
      <c r="B16" s="84"/>
      <c r="C16" s="84"/>
      <c r="D16" s="84"/>
    </row>
    <row r="17" spans="1:4" s="6" customFormat="1" ht="19.5" customHeight="1">
      <c r="A17" s="4" t="s">
        <v>143</v>
      </c>
      <c r="B17" s="3" t="s">
        <v>53</v>
      </c>
      <c r="C17" s="5" t="s">
        <v>7</v>
      </c>
      <c r="D17" s="5">
        <v>13020.8</v>
      </c>
    </row>
    <row r="18" spans="1:4" s="6" customFormat="1" ht="19.5" customHeight="1">
      <c r="A18" s="80" t="s">
        <v>54</v>
      </c>
      <c r="B18" s="80"/>
      <c r="C18" s="80"/>
      <c r="D18" s="80"/>
    </row>
    <row r="19" spans="1:4" s="6" customFormat="1" ht="33.75" customHeight="1">
      <c r="A19" s="4" t="s">
        <v>144</v>
      </c>
      <c r="B19" s="3" t="s">
        <v>55</v>
      </c>
      <c r="C19" s="5" t="s">
        <v>5</v>
      </c>
      <c r="D19" s="5" t="s">
        <v>227</v>
      </c>
    </row>
    <row r="20" spans="1:4" s="6" customFormat="1" ht="19.5" customHeight="1">
      <c r="A20" s="4" t="s">
        <v>145</v>
      </c>
      <c r="B20" s="3" t="s">
        <v>56</v>
      </c>
      <c r="C20" s="8" t="s">
        <v>6</v>
      </c>
      <c r="D20" s="5">
        <v>4</v>
      </c>
    </row>
    <row r="21" spans="1:4" s="6" customFormat="1" ht="19.5" customHeight="1">
      <c r="A21" s="80" t="s">
        <v>90</v>
      </c>
      <c r="B21" s="80"/>
      <c r="C21" s="80"/>
      <c r="D21" s="80"/>
    </row>
    <row r="22" spans="1:4" s="6" customFormat="1" ht="19.5" customHeight="1">
      <c r="A22" s="4" t="s">
        <v>146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147</v>
      </c>
      <c r="B23" s="3" t="s">
        <v>58</v>
      </c>
      <c r="C23" s="5" t="s">
        <v>5</v>
      </c>
      <c r="D23" s="8" t="s">
        <v>209</v>
      </c>
    </row>
    <row r="24" spans="1:4" s="6" customFormat="1" ht="19.5" customHeight="1">
      <c r="A24" s="4" t="s">
        <v>148</v>
      </c>
      <c r="B24" s="7" t="s">
        <v>59</v>
      </c>
      <c r="C24" s="5" t="s">
        <v>5</v>
      </c>
      <c r="D24" s="5">
        <v>2008</v>
      </c>
    </row>
    <row r="25" spans="1:4" s="6" customFormat="1" ht="19.5" customHeight="1">
      <c r="A25" s="4"/>
      <c r="B25" s="7" t="s">
        <v>57</v>
      </c>
      <c r="C25" s="5" t="s">
        <v>5</v>
      </c>
      <c r="D25" s="5">
        <v>1</v>
      </c>
    </row>
    <row r="26" spans="1:4" s="6" customFormat="1" ht="19.5" customHeight="1">
      <c r="A26" s="4"/>
      <c r="B26" s="3" t="s">
        <v>58</v>
      </c>
      <c r="C26" s="5" t="s">
        <v>5</v>
      </c>
      <c r="D26" s="8" t="s">
        <v>223</v>
      </c>
    </row>
    <row r="27" spans="1:4" s="6" customFormat="1" ht="19.5" customHeight="1">
      <c r="A27" s="4"/>
      <c r="B27" s="7" t="s">
        <v>59</v>
      </c>
      <c r="C27" s="5" t="s">
        <v>5</v>
      </c>
      <c r="D27" s="5">
        <v>2008</v>
      </c>
    </row>
    <row r="28" spans="1:4" s="6" customFormat="1" ht="19.5" customHeight="1">
      <c r="A28" s="4"/>
      <c r="B28" s="7" t="s">
        <v>57</v>
      </c>
      <c r="C28" s="5" t="s">
        <v>5</v>
      </c>
      <c r="D28" s="5">
        <v>2</v>
      </c>
    </row>
    <row r="29" spans="1:4" s="6" customFormat="1" ht="19.5" customHeight="1">
      <c r="A29" s="4"/>
      <c r="B29" s="3" t="s">
        <v>58</v>
      </c>
      <c r="C29" s="5" t="s">
        <v>5</v>
      </c>
      <c r="D29" s="8" t="s">
        <v>209</v>
      </c>
    </row>
    <row r="30" spans="1:4" s="6" customFormat="1" ht="19.5" customHeight="1">
      <c r="A30" s="4"/>
      <c r="B30" s="7" t="s">
        <v>59</v>
      </c>
      <c r="C30" s="5" t="s">
        <v>5</v>
      </c>
      <c r="D30" s="5">
        <v>2008</v>
      </c>
    </row>
    <row r="31" spans="1:4" s="6" customFormat="1" ht="19.5" customHeight="1">
      <c r="A31" s="4"/>
      <c r="B31" s="7" t="s">
        <v>57</v>
      </c>
      <c r="C31" s="5" t="s">
        <v>5</v>
      </c>
      <c r="D31" s="5">
        <v>2</v>
      </c>
    </row>
    <row r="32" spans="1:4" s="6" customFormat="1" ht="19.5" customHeight="1">
      <c r="A32" s="4"/>
      <c r="B32" s="3" t="s">
        <v>58</v>
      </c>
      <c r="C32" s="5" t="s">
        <v>5</v>
      </c>
      <c r="D32" s="8" t="s">
        <v>223</v>
      </c>
    </row>
    <row r="33" spans="1:4" s="6" customFormat="1" ht="19.5" customHeight="1">
      <c r="A33" s="4"/>
      <c r="B33" s="7" t="s">
        <v>59</v>
      </c>
      <c r="C33" s="5" t="s">
        <v>5</v>
      </c>
      <c r="D33" s="5">
        <v>2008</v>
      </c>
    </row>
    <row r="34" spans="1:4" s="6" customFormat="1" ht="19.5" customHeight="1">
      <c r="A34" s="4"/>
      <c r="B34" s="7" t="s">
        <v>57</v>
      </c>
      <c r="C34" s="5"/>
      <c r="D34" s="5">
        <v>3</v>
      </c>
    </row>
    <row r="35" spans="1:4" s="6" customFormat="1" ht="19.5" customHeight="1">
      <c r="A35" s="4"/>
      <c r="B35" s="3" t="s">
        <v>58</v>
      </c>
      <c r="C35" s="5"/>
      <c r="D35" s="8" t="s">
        <v>209</v>
      </c>
    </row>
    <row r="36" spans="1:4" s="6" customFormat="1" ht="19.5" customHeight="1">
      <c r="A36" s="4"/>
      <c r="B36" s="7" t="s">
        <v>59</v>
      </c>
      <c r="C36" s="5"/>
      <c r="D36" s="5">
        <v>2008</v>
      </c>
    </row>
    <row r="37" spans="1:4" s="6" customFormat="1" ht="19.5" customHeight="1">
      <c r="A37" s="4"/>
      <c r="B37" s="7" t="s">
        <v>57</v>
      </c>
      <c r="C37" s="5"/>
      <c r="D37" s="5">
        <v>3</v>
      </c>
    </row>
    <row r="38" spans="1:4" s="6" customFormat="1" ht="19.5" customHeight="1">
      <c r="A38" s="4"/>
      <c r="B38" s="3" t="s">
        <v>58</v>
      </c>
      <c r="C38" s="5"/>
      <c r="D38" s="8" t="s">
        <v>223</v>
      </c>
    </row>
    <row r="39" spans="1:4" s="6" customFormat="1" ht="19.5" customHeight="1">
      <c r="A39" s="4"/>
      <c r="B39" s="7" t="s">
        <v>59</v>
      </c>
      <c r="C39" s="5"/>
      <c r="D39" s="5">
        <v>2008</v>
      </c>
    </row>
    <row r="40" spans="1:4" s="6" customFormat="1" ht="19.5" customHeight="1">
      <c r="A40" s="4"/>
      <c r="B40" s="7" t="s">
        <v>57</v>
      </c>
      <c r="C40" s="5"/>
      <c r="D40" s="5">
        <v>4</v>
      </c>
    </row>
    <row r="41" spans="1:4" s="6" customFormat="1" ht="19.5" customHeight="1">
      <c r="A41" s="4"/>
      <c r="B41" s="3" t="s">
        <v>58</v>
      </c>
      <c r="C41" s="5"/>
      <c r="D41" s="8" t="s">
        <v>209</v>
      </c>
    </row>
    <row r="42" spans="1:4" s="6" customFormat="1" ht="19.5" customHeight="1">
      <c r="A42" s="4"/>
      <c r="B42" s="7" t="s">
        <v>59</v>
      </c>
      <c r="C42" s="5"/>
      <c r="D42" s="5">
        <v>2008</v>
      </c>
    </row>
    <row r="43" spans="1:4" s="6" customFormat="1" ht="19.5" customHeight="1">
      <c r="A43" s="4"/>
      <c r="B43" s="7" t="s">
        <v>57</v>
      </c>
      <c r="C43" s="5"/>
      <c r="D43" s="5">
        <v>4</v>
      </c>
    </row>
    <row r="44" spans="1:4" s="6" customFormat="1" ht="19.5" customHeight="1">
      <c r="A44" s="4"/>
      <c r="B44" s="3" t="s">
        <v>58</v>
      </c>
      <c r="C44" s="5"/>
      <c r="D44" s="8" t="s">
        <v>209</v>
      </c>
    </row>
    <row r="45" spans="1:4" s="6" customFormat="1" ht="19.5" customHeight="1">
      <c r="A45" s="4"/>
      <c r="B45" s="7" t="s">
        <v>59</v>
      </c>
      <c r="C45" s="5"/>
      <c r="D45" s="5">
        <v>2008</v>
      </c>
    </row>
    <row r="46" spans="1:4" s="6" customFormat="1" ht="19.5" customHeight="1">
      <c r="A46" s="84" t="s">
        <v>60</v>
      </c>
      <c r="B46" s="84"/>
      <c r="C46" s="84"/>
      <c r="D46" s="84"/>
    </row>
    <row r="47" spans="1:4" s="6" customFormat="1" ht="34.5" customHeight="1">
      <c r="A47" s="4" t="s">
        <v>149</v>
      </c>
      <c r="B47" s="7" t="s">
        <v>61</v>
      </c>
      <c r="C47" s="5" t="s">
        <v>5</v>
      </c>
      <c r="D47" s="10" t="s">
        <v>216</v>
      </c>
    </row>
    <row r="48" spans="1:4" s="6" customFormat="1" ht="19.5" customHeight="1">
      <c r="A48" s="4" t="s">
        <v>150</v>
      </c>
      <c r="B48" s="7" t="s">
        <v>62</v>
      </c>
      <c r="C48" s="5" t="s">
        <v>5</v>
      </c>
      <c r="D48" s="5" t="s">
        <v>210</v>
      </c>
    </row>
    <row r="49" spans="1:4" s="6" customFormat="1" ht="19.5" customHeight="1">
      <c r="A49" s="4" t="s">
        <v>151</v>
      </c>
      <c r="B49" s="3" t="s">
        <v>63</v>
      </c>
      <c r="C49" s="5" t="s">
        <v>5</v>
      </c>
      <c r="D49" s="8" t="s">
        <v>212</v>
      </c>
    </row>
    <row r="50" spans="1:4" s="6" customFormat="1" ht="19.5" customHeight="1">
      <c r="A50" s="4" t="s">
        <v>152</v>
      </c>
      <c r="B50" s="3" t="s">
        <v>64</v>
      </c>
      <c r="C50" s="5" t="s">
        <v>5</v>
      </c>
      <c r="D50" s="8" t="s">
        <v>211</v>
      </c>
    </row>
    <row r="51" spans="1:4" s="6" customFormat="1" ht="19.5" customHeight="1">
      <c r="A51" s="4" t="s">
        <v>153</v>
      </c>
      <c r="B51" s="3" t="s">
        <v>65</v>
      </c>
      <c r="C51" s="5" t="s">
        <v>5</v>
      </c>
      <c r="D51" s="18">
        <v>39716</v>
      </c>
    </row>
    <row r="52" spans="1:4" s="6" customFormat="1" ht="19.5" customHeight="1">
      <c r="A52" s="4" t="s">
        <v>154</v>
      </c>
      <c r="B52" s="3" t="s">
        <v>66</v>
      </c>
      <c r="C52" s="5" t="s">
        <v>5</v>
      </c>
      <c r="D52" s="18">
        <v>44103</v>
      </c>
    </row>
    <row r="53" spans="1:4" s="6" customFormat="1" ht="34.5" customHeight="1">
      <c r="A53" s="4"/>
      <c r="B53" s="7" t="s">
        <v>61</v>
      </c>
      <c r="C53" s="5" t="s">
        <v>5</v>
      </c>
      <c r="D53" s="10" t="s">
        <v>228</v>
      </c>
    </row>
    <row r="54" spans="1:4" s="6" customFormat="1" ht="19.5" customHeight="1">
      <c r="A54" s="4"/>
      <c r="B54" s="7" t="s">
        <v>62</v>
      </c>
      <c r="C54" s="5" t="s">
        <v>5</v>
      </c>
      <c r="D54" s="5" t="s">
        <v>210</v>
      </c>
    </row>
    <row r="55" spans="1:4" s="6" customFormat="1" ht="19.5" customHeight="1">
      <c r="A55" s="4"/>
      <c r="B55" s="3" t="s">
        <v>63</v>
      </c>
      <c r="C55" s="5" t="s">
        <v>5</v>
      </c>
      <c r="D55" s="8" t="s">
        <v>213</v>
      </c>
    </row>
    <row r="56" spans="1:4" s="6" customFormat="1" ht="19.5" customHeight="1">
      <c r="A56" s="4"/>
      <c r="B56" s="3" t="s">
        <v>64</v>
      </c>
      <c r="C56" s="5" t="s">
        <v>5</v>
      </c>
      <c r="D56" s="8" t="s">
        <v>211</v>
      </c>
    </row>
    <row r="57" spans="1:4" s="6" customFormat="1" ht="19.5" customHeight="1">
      <c r="A57" s="4"/>
      <c r="B57" s="3" t="s">
        <v>65</v>
      </c>
      <c r="C57" s="5" t="s">
        <v>5</v>
      </c>
      <c r="D57" s="18">
        <v>39654</v>
      </c>
    </row>
    <row r="58" spans="1:4" s="6" customFormat="1" ht="19.5" customHeight="1">
      <c r="A58" s="4"/>
      <c r="B58" s="3" t="s">
        <v>66</v>
      </c>
      <c r="C58" s="5" t="s">
        <v>5</v>
      </c>
      <c r="D58" s="18">
        <v>42578</v>
      </c>
    </row>
    <row r="59" spans="1:4" s="6" customFormat="1" ht="19.5" customHeight="1">
      <c r="A59" s="4"/>
      <c r="B59" s="7" t="s">
        <v>61</v>
      </c>
      <c r="C59" s="5"/>
      <c r="D59" s="20" t="s">
        <v>229</v>
      </c>
    </row>
    <row r="60" spans="1:4" s="6" customFormat="1" ht="19.5" customHeight="1">
      <c r="A60" s="4"/>
      <c r="B60" s="7" t="s">
        <v>62</v>
      </c>
      <c r="C60" s="5"/>
      <c r="D60" s="5" t="s">
        <v>210</v>
      </c>
    </row>
    <row r="61" spans="1:4" s="6" customFormat="1" ht="19.5" customHeight="1">
      <c r="A61" s="4"/>
      <c r="B61" s="3" t="s">
        <v>63</v>
      </c>
      <c r="C61" s="5"/>
      <c r="D61" s="8" t="s">
        <v>213</v>
      </c>
    </row>
    <row r="62" spans="1:4" s="6" customFormat="1" ht="19.5" customHeight="1">
      <c r="A62" s="4"/>
      <c r="B62" s="3" t="s">
        <v>64</v>
      </c>
      <c r="C62" s="5"/>
      <c r="D62" s="8" t="s">
        <v>211</v>
      </c>
    </row>
    <row r="63" spans="1:4" s="6" customFormat="1" ht="19.5" customHeight="1">
      <c r="A63" s="4"/>
      <c r="B63" s="3" t="s">
        <v>65</v>
      </c>
      <c r="C63" s="5"/>
      <c r="D63" s="18">
        <v>39654</v>
      </c>
    </row>
    <row r="64" spans="1:4" s="6" customFormat="1" ht="19.5" customHeight="1">
      <c r="A64" s="4"/>
      <c r="B64" s="3" t="s">
        <v>66</v>
      </c>
      <c r="C64" s="5"/>
      <c r="D64" s="18">
        <v>42578</v>
      </c>
    </row>
    <row r="65" spans="1:4" s="6" customFormat="1" ht="19.5" customHeight="1">
      <c r="A65" s="4"/>
      <c r="B65" s="7" t="s">
        <v>61</v>
      </c>
      <c r="C65" s="5"/>
      <c r="D65" s="20" t="s">
        <v>230</v>
      </c>
    </row>
    <row r="66" spans="1:4" s="6" customFormat="1" ht="19.5" customHeight="1">
      <c r="A66" s="4"/>
      <c r="B66" s="7" t="s">
        <v>62</v>
      </c>
      <c r="C66" s="5"/>
      <c r="D66" s="18" t="s">
        <v>210</v>
      </c>
    </row>
    <row r="67" spans="1:4" s="6" customFormat="1" ht="19.5" customHeight="1">
      <c r="A67" s="4"/>
      <c r="B67" s="3" t="s">
        <v>63</v>
      </c>
      <c r="C67" s="5"/>
      <c r="D67" s="8" t="s">
        <v>238</v>
      </c>
    </row>
    <row r="68" spans="1:4" s="6" customFormat="1" ht="19.5" customHeight="1">
      <c r="A68" s="4"/>
      <c r="B68" s="3" t="s">
        <v>64</v>
      </c>
      <c r="C68" s="5"/>
      <c r="D68" s="18" t="s">
        <v>231</v>
      </c>
    </row>
    <row r="69" spans="1:4" s="6" customFormat="1" ht="19.5" customHeight="1">
      <c r="A69" s="4"/>
      <c r="B69" s="3" t="s">
        <v>65</v>
      </c>
      <c r="C69" s="5"/>
      <c r="D69" s="18">
        <v>40116</v>
      </c>
    </row>
    <row r="70" spans="1:4" s="6" customFormat="1" ht="19.5" customHeight="1">
      <c r="A70" s="4"/>
      <c r="B70" s="3" t="s">
        <v>66</v>
      </c>
      <c r="C70" s="5"/>
      <c r="D70" s="18">
        <v>43768</v>
      </c>
    </row>
    <row r="71" spans="1:4" s="6" customFormat="1" ht="19.5" customHeight="1">
      <c r="A71" s="4"/>
      <c r="B71" s="7" t="s">
        <v>61</v>
      </c>
      <c r="C71" s="5"/>
      <c r="D71" s="20" t="s">
        <v>232</v>
      </c>
    </row>
    <row r="72" spans="1:4" s="6" customFormat="1" ht="19.5" customHeight="1">
      <c r="A72" s="4"/>
      <c r="B72" s="7" t="s">
        <v>62</v>
      </c>
      <c r="C72" s="5"/>
      <c r="D72" s="18" t="s">
        <v>203</v>
      </c>
    </row>
    <row r="73" spans="1:4" s="6" customFormat="1" ht="19.5" customHeight="1">
      <c r="A73" s="4"/>
      <c r="B73" s="3" t="s">
        <v>63</v>
      </c>
      <c r="C73" s="5"/>
      <c r="D73" s="18"/>
    </row>
    <row r="74" spans="1:4" s="6" customFormat="1" ht="19.5" customHeight="1">
      <c r="A74" s="4"/>
      <c r="B74" s="3" t="s">
        <v>64</v>
      </c>
      <c r="C74" s="5"/>
      <c r="D74" s="18"/>
    </row>
    <row r="75" spans="1:4" s="6" customFormat="1" ht="19.5" customHeight="1">
      <c r="A75" s="4"/>
      <c r="B75" s="3" t="s">
        <v>65</v>
      </c>
      <c r="C75" s="5"/>
      <c r="D75" s="18"/>
    </row>
    <row r="76" spans="1:4" s="6" customFormat="1" ht="19.5" customHeight="1">
      <c r="A76" s="4"/>
      <c r="B76" s="3" t="s">
        <v>66</v>
      </c>
      <c r="C76" s="5"/>
      <c r="D76" s="18"/>
    </row>
    <row r="77" spans="1:4" s="6" customFormat="1" ht="19.5" customHeight="1">
      <c r="A77" s="84" t="s">
        <v>67</v>
      </c>
      <c r="B77" s="84"/>
      <c r="C77" s="84"/>
      <c r="D77" s="84"/>
    </row>
    <row r="78" spans="1:4" s="6" customFormat="1" ht="19.5" customHeight="1">
      <c r="A78" s="4" t="s">
        <v>155</v>
      </c>
      <c r="B78" s="7" t="s">
        <v>68</v>
      </c>
      <c r="C78" s="5" t="s">
        <v>5</v>
      </c>
      <c r="D78" s="5" t="s">
        <v>233</v>
      </c>
    </row>
    <row r="79" spans="1:4" s="6" customFormat="1" ht="19.5" customHeight="1">
      <c r="A79" s="4" t="s">
        <v>159</v>
      </c>
      <c r="B79" s="7" t="s">
        <v>69</v>
      </c>
      <c r="C79" s="8" t="s">
        <v>6</v>
      </c>
      <c r="D79" s="5">
        <v>2</v>
      </c>
    </row>
    <row r="80" spans="1:4" s="6" customFormat="1" ht="19.5" customHeight="1">
      <c r="A80" s="84" t="s">
        <v>70</v>
      </c>
      <c r="B80" s="84"/>
      <c r="C80" s="84"/>
      <c r="D80" s="84"/>
    </row>
    <row r="81" spans="1:4" s="6" customFormat="1" ht="19.5" customHeight="1">
      <c r="A81" s="4" t="s">
        <v>160</v>
      </c>
      <c r="B81" s="3" t="s">
        <v>71</v>
      </c>
      <c r="C81" s="5" t="s">
        <v>5</v>
      </c>
      <c r="D81" s="5" t="s">
        <v>233</v>
      </c>
    </row>
    <row r="82" spans="1:4" s="6" customFormat="1" ht="19.5" customHeight="1">
      <c r="A82" s="84" t="s">
        <v>72</v>
      </c>
      <c r="B82" s="84"/>
      <c r="C82" s="84"/>
      <c r="D82" s="84"/>
    </row>
    <row r="83" spans="1:4" s="6" customFormat="1" ht="34.5" customHeight="1">
      <c r="A83" s="4" t="s">
        <v>161</v>
      </c>
      <c r="B83" s="7" t="s">
        <v>73</v>
      </c>
      <c r="C83" s="5" t="s">
        <v>5</v>
      </c>
      <c r="D83" s="5" t="s">
        <v>234</v>
      </c>
    </row>
    <row r="84" spans="1:4" s="6" customFormat="1" ht="19.5" customHeight="1">
      <c r="A84" s="84" t="s">
        <v>74</v>
      </c>
      <c r="B84" s="84"/>
      <c r="C84" s="84"/>
      <c r="D84" s="84"/>
    </row>
    <row r="85" spans="1:4" s="6" customFormat="1" ht="19.5" customHeight="1">
      <c r="A85" s="4" t="s">
        <v>162</v>
      </c>
      <c r="B85" s="7" t="s">
        <v>75</v>
      </c>
      <c r="C85" s="5" t="s">
        <v>5</v>
      </c>
      <c r="D85" s="5" t="s">
        <v>233</v>
      </c>
    </row>
    <row r="86" spans="1:4" s="6" customFormat="1" ht="19.5" customHeight="1">
      <c r="A86" s="80" t="s">
        <v>76</v>
      </c>
      <c r="B86" s="80"/>
      <c r="C86" s="80"/>
      <c r="D86" s="80"/>
    </row>
    <row r="87" spans="1:4" s="6" customFormat="1" ht="19.5" customHeight="1">
      <c r="A87" s="4" t="s">
        <v>166</v>
      </c>
      <c r="B87" s="7" t="s">
        <v>77</v>
      </c>
      <c r="C87" s="5" t="s">
        <v>5</v>
      </c>
      <c r="D87" s="5" t="s">
        <v>233</v>
      </c>
    </row>
    <row r="88" spans="1:4" s="6" customFormat="1" ht="19.5" customHeight="1">
      <c r="A88" s="4" t="s">
        <v>167</v>
      </c>
      <c r="B88" s="7" t="s">
        <v>78</v>
      </c>
      <c r="C88" s="5" t="s">
        <v>34</v>
      </c>
      <c r="D88" s="5"/>
    </row>
    <row r="89" spans="1:4" s="6" customFormat="1" ht="19.5" customHeight="1">
      <c r="A89" s="84" t="s">
        <v>79</v>
      </c>
      <c r="B89" s="84"/>
      <c r="C89" s="84"/>
      <c r="D89" s="84"/>
    </row>
    <row r="90" spans="1:4" s="6" customFormat="1" ht="19.5" customHeight="1">
      <c r="A90" s="4" t="s">
        <v>168</v>
      </c>
      <c r="B90" s="7" t="s">
        <v>80</v>
      </c>
      <c r="C90" s="5" t="s">
        <v>5</v>
      </c>
      <c r="D90" s="5" t="s">
        <v>203</v>
      </c>
    </row>
    <row r="91" spans="1:4" s="6" customFormat="1" ht="19.5" customHeight="1">
      <c r="A91" s="84" t="s">
        <v>81</v>
      </c>
      <c r="B91" s="84"/>
      <c r="C91" s="84"/>
      <c r="D91" s="84"/>
    </row>
    <row r="92" spans="1:4" s="6" customFormat="1" ht="19.5" customHeight="1">
      <c r="A92" s="4" t="s">
        <v>169</v>
      </c>
      <c r="B92" s="3" t="s">
        <v>82</v>
      </c>
      <c r="C92" s="5" t="s">
        <v>5</v>
      </c>
      <c r="D92" s="7" t="s">
        <v>214</v>
      </c>
    </row>
    <row r="93" spans="1:4" s="6" customFormat="1" ht="19.5" customHeight="1">
      <c r="A93" s="84" t="s">
        <v>83</v>
      </c>
      <c r="B93" s="84"/>
      <c r="C93" s="84"/>
      <c r="D93" s="84"/>
    </row>
    <row r="94" spans="1:4" s="6" customFormat="1" ht="19.5" customHeight="1">
      <c r="A94" s="4" t="s">
        <v>170</v>
      </c>
      <c r="B94" s="3" t="s">
        <v>84</v>
      </c>
      <c r="C94" s="5" t="s">
        <v>5</v>
      </c>
      <c r="D94" s="7" t="s">
        <v>235</v>
      </c>
    </row>
    <row r="95" spans="1:4" s="6" customFormat="1" ht="19.5" customHeight="1">
      <c r="A95" s="84" t="s">
        <v>85</v>
      </c>
      <c r="B95" s="84"/>
      <c r="C95" s="84"/>
      <c r="D95" s="84"/>
    </row>
    <row r="96" spans="1:4" s="6" customFormat="1" ht="31.5" customHeight="1">
      <c r="A96" s="4" t="s">
        <v>171</v>
      </c>
      <c r="B96" s="3" t="s">
        <v>86</v>
      </c>
      <c r="C96" s="5" t="s">
        <v>5</v>
      </c>
      <c r="D96" s="8" t="s">
        <v>217</v>
      </c>
    </row>
    <row r="97" spans="1:4" s="6" customFormat="1" ht="19.5" customHeight="1">
      <c r="A97" s="80" t="s">
        <v>91</v>
      </c>
      <c r="B97" s="80"/>
      <c r="C97" s="80"/>
      <c r="D97" s="80"/>
    </row>
    <row r="98" spans="1:4" s="6" customFormat="1" ht="19.5" customHeight="1">
      <c r="A98" s="4" t="s">
        <v>172</v>
      </c>
      <c r="B98" s="3" t="s">
        <v>87</v>
      </c>
      <c r="C98" s="5" t="s">
        <v>5</v>
      </c>
      <c r="D98" s="8"/>
    </row>
    <row r="99" s="6" customFormat="1" ht="39.75" customHeight="1"/>
  </sheetData>
  <sheetProtection/>
  <mergeCells count="19">
    <mergeCell ref="A97:D97"/>
    <mergeCell ref="A21:D21"/>
    <mergeCell ref="A46:D46"/>
    <mergeCell ref="A77:D77"/>
    <mergeCell ref="A80:D80"/>
    <mergeCell ref="A82:D82"/>
    <mergeCell ref="A84:D84"/>
    <mergeCell ref="A86:D86"/>
    <mergeCell ref="A89:D89"/>
    <mergeCell ref="A91:D91"/>
    <mergeCell ref="A1:D1"/>
    <mergeCell ref="A6:D6"/>
    <mergeCell ref="A11:D11"/>
    <mergeCell ref="A13:D13"/>
    <mergeCell ref="A93:D93"/>
    <mergeCell ref="A95:D95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D5" sqref="D5:E5"/>
    </sheetView>
  </sheetViews>
  <sheetFormatPr defaultColWidth="9.140625" defaultRowHeight="15"/>
  <cols>
    <col min="1" max="1" width="7.28125" style="1" bestFit="1" customWidth="1"/>
    <col min="2" max="2" width="48.140625" style="35" customWidth="1"/>
    <col min="3" max="3" width="9.00390625" style="35" bestFit="1" customWidth="1"/>
    <col min="4" max="4" width="21.140625" style="26" customWidth="1"/>
    <col min="5" max="5" width="20.57421875" style="26" customWidth="1"/>
    <col min="6" max="6" width="11.7109375" style="26" customWidth="1"/>
    <col min="7" max="7" width="36.57421875" style="36" customWidth="1"/>
    <col min="8" max="16384" width="9.140625" style="1" customWidth="1"/>
  </cols>
  <sheetData>
    <row r="1" spans="2:7" s="21" customFormat="1" ht="64.5" customHeight="1">
      <c r="B1" s="85" t="s">
        <v>275</v>
      </c>
      <c r="C1" s="85"/>
      <c r="D1" s="85"/>
      <c r="E1" s="24"/>
      <c r="F1" s="24"/>
      <c r="G1" s="25"/>
    </row>
    <row r="2" spans="2:7" s="21" customFormat="1" ht="24.75" customHeight="1">
      <c r="B2" s="16" t="s">
        <v>300</v>
      </c>
      <c r="C2" s="26"/>
      <c r="D2" s="26"/>
      <c r="E2" s="26"/>
      <c r="F2" s="26"/>
      <c r="G2" s="25"/>
    </row>
    <row r="3" spans="1:7" s="6" customFormat="1" ht="61.5" customHeight="1">
      <c r="A3" s="22" t="s">
        <v>0</v>
      </c>
      <c r="B3" s="27" t="s">
        <v>1</v>
      </c>
      <c r="C3" s="27" t="s">
        <v>2</v>
      </c>
      <c r="D3" s="27" t="s">
        <v>277</v>
      </c>
      <c r="E3" s="27" t="s">
        <v>276</v>
      </c>
      <c r="F3" s="27" t="s">
        <v>278</v>
      </c>
      <c r="G3" s="28" t="s">
        <v>279</v>
      </c>
    </row>
    <row r="4" spans="1:7" s="6" customFormat="1" ht="19.5" customHeight="1">
      <c r="A4" s="23">
        <v>1</v>
      </c>
      <c r="B4" s="29" t="s">
        <v>4</v>
      </c>
      <c r="C4" s="30" t="s">
        <v>5</v>
      </c>
      <c r="D4" s="86" t="str">
        <f>'2.8_2019'!D4</f>
        <v>25.03.2019 г.</v>
      </c>
      <c r="E4" s="87"/>
      <c r="F4" s="31"/>
      <c r="G4" s="32"/>
    </row>
    <row r="5" spans="1:7" s="6" customFormat="1" ht="19.5" customHeight="1">
      <c r="A5" s="23">
        <v>2</v>
      </c>
      <c r="B5" s="33" t="s">
        <v>92</v>
      </c>
      <c r="C5" s="30" t="s">
        <v>5</v>
      </c>
      <c r="D5" s="88" t="s">
        <v>253</v>
      </c>
      <c r="E5" s="89"/>
      <c r="F5" s="27"/>
      <c r="G5" s="32"/>
    </row>
    <row r="6" spans="1:7" s="6" customFormat="1" ht="19.5" customHeight="1">
      <c r="A6" s="23">
        <v>3</v>
      </c>
      <c r="B6" s="33" t="s">
        <v>64</v>
      </c>
      <c r="C6" s="30" t="s">
        <v>5</v>
      </c>
      <c r="D6" s="86" t="s">
        <v>280</v>
      </c>
      <c r="E6" s="87"/>
      <c r="F6" s="31"/>
      <c r="G6" s="32"/>
    </row>
    <row r="7" spans="1:7" s="6" customFormat="1" ht="19.5" customHeight="1">
      <c r="A7" s="23">
        <v>4</v>
      </c>
      <c r="B7" s="33" t="s">
        <v>93</v>
      </c>
      <c r="C7" s="30" t="s">
        <v>281</v>
      </c>
      <c r="D7" s="48">
        <v>4.26</v>
      </c>
      <c r="E7" s="48">
        <v>4.65</v>
      </c>
      <c r="F7" s="31">
        <v>13276.9</v>
      </c>
      <c r="G7" s="32">
        <f>(D7*6+E7*6)*F7</f>
        <v>709783.074</v>
      </c>
    </row>
    <row r="8" spans="1:7" s="6" customFormat="1" ht="110.25" customHeight="1">
      <c r="A8" s="23">
        <v>5</v>
      </c>
      <c r="B8" s="33" t="s">
        <v>175</v>
      </c>
      <c r="C8" s="30" t="s">
        <v>5</v>
      </c>
      <c r="D8" s="90" t="s">
        <v>282</v>
      </c>
      <c r="E8" s="91"/>
      <c r="F8" s="31"/>
      <c r="G8" s="32"/>
    </row>
    <row r="9" spans="1:7" s="6" customFormat="1" ht="19.5" customHeight="1">
      <c r="A9" s="23">
        <v>6</v>
      </c>
      <c r="B9" s="33" t="s">
        <v>176</v>
      </c>
      <c r="C9" s="30" t="s">
        <v>5</v>
      </c>
      <c r="D9" s="90" t="s">
        <v>254</v>
      </c>
      <c r="E9" s="91"/>
      <c r="F9" s="31"/>
      <c r="G9" s="32"/>
    </row>
    <row r="10" spans="1:7" s="6" customFormat="1" ht="31.5" customHeight="1">
      <c r="A10" s="23">
        <v>7</v>
      </c>
      <c r="B10" s="33" t="s">
        <v>94</v>
      </c>
      <c r="C10" s="30" t="s">
        <v>5</v>
      </c>
      <c r="D10" s="90" t="s">
        <v>255</v>
      </c>
      <c r="E10" s="91"/>
      <c r="F10" s="31"/>
      <c r="G10" s="32"/>
    </row>
    <row r="11" spans="1:7" s="6" customFormat="1" ht="15.75">
      <c r="A11" s="23">
        <v>8</v>
      </c>
      <c r="B11" s="33"/>
      <c r="C11" s="30"/>
      <c r="D11" s="48"/>
      <c r="E11" s="48"/>
      <c r="F11" s="31"/>
      <c r="G11" s="32"/>
    </row>
    <row r="12" spans="1:7" s="6" customFormat="1" ht="15.75">
      <c r="A12" s="23">
        <v>9</v>
      </c>
      <c r="B12" s="33" t="s">
        <v>92</v>
      </c>
      <c r="C12" s="30" t="s">
        <v>5</v>
      </c>
      <c r="D12" s="92" t="s">
        <v>256</v>
      </c>
      <c r="E12" s="93"/>
      <c r="F12" s="27"/>
      <c r="G12" s="32"/>
    </row>
    <row r="13" spans="1:7" s="6" customFormat="1" ht="31.5" customHeight="1">
      <c r="A13" s="23">
        <v>10</v>
      </c>
      <c r="B13" s="33" t="s">
        <v>64</v>
      </c>
      <c r="C13" s="30" t="s">
        <v>5</v>
      </c>
      <c r="D13" s="90" t="s">
        <v>280</v>
      </c>
      <c r="E13" s="91"/>
      <c r="F13" s="31"/>
      <c r="G13" s="32"/>
    </row>
    <row r="14" spans="1:7" ht="15.75">
      <c r="A14" s="23">
        <v>11</v>
      </c>
      <c r="B14" s="33" t="s">
        <v>93</v>
      </c>
      <c r="C14" s="30" t="s">
        <v>18</v>
      </c>
      <c r="D14" s="48">
        <v>6.23</v>
      </c>
      <c r="E14" s="48">
        <v>6.65</v>
      </c>
      <c r="F14" s="31">
        <v>13276.9</v>
      </c>
      <c r="G14" s="32">
        <f>(D14*6+E14*6)*F14</f>
        <v>1026038.8319999999</v>
      </c>
    </row>
    <row r="15" spans="1:7" ht="112.5" customHeight="1">
      <c r="A15" s="23">
        <v>12</v>
      </c>
      <c r="B15" s="33" t="s">
        <v>175</v>
      </c>
      <c r="C15" s="30" t="s">
        <v>5</v>
      </c>
      <c r="D15" s="90" t="s">
        <v>282</v>
      </c>
      <c r="E15" s="91"/>
      <c r="F15" s="31"/>
      <c r="G15" s="34"/>
    </row>
    <row r="16" spans="1:7" ht="47.25" customHeight="1">
      <c r="A16" s="23">
        <v>13</v>
      </c>
      <c r="B16" s="33" t="s">
        <v>176</v>
      </c>
      <c r="C16" s="30" t="s">
        <v>5</v>
      </c>
      <c r="D16" s="90" t="s">
        <v>257</v>
      </c>
      <c r="E16" s="91"/>
      <c r="F16" s="31"/>
      <c r="G16" s="34"/>
    </row>
    <row r="17" spans="1:7" ht="15.75">
      <c r="A17" s="23">
        <v>14</v>
      </c>
      <c r="B17" s="33" t="s">
        <v>94</v>
      </c>
      <c r="C17" s="30" t="s">
        <v>5</v>
      </c>
      <c r="D17" s="90" t="s">
        <v>258</v>
      </c>
      <c r="E17" s="91"/>
      <c r="F17" s="31"/>
      <c r="G17" s="34"/>
    </row>
    <row r="18" spans="1:7" ht="15.75">
      <c r="A18" s="23">
        <v>15</v>
      </c>
      <c r="B18" s="33"/>
      <c r="C18" s="30"/>
      <c r="D18" s="48"/>
      <c r="E18" s="48"/>
      <c r="F18" s="31"/>
      <c r="G18" s="34"/>
    </row>
    <row r="19" spans="1:7" ht="31.5" customHeight="1">
      <c r="A19" s="23">
        <v>16</v>
      </c>
      <c r="B19" s="33" t="s">
        <v>92</v>
      </c>
      <c r="C19" s="30" t="s">
        <v>5</v>
      </c>
      <c r="D19" s="92" t="s">
        <v>259</v>
      </c>
      <c r="E19" s="93"/>
      <c r="F19" s="27"/>
      <c r="G19" s="34"/>
    </row>
    <row r="20" spans="1:7" ht="15.75">
      <c r="A20" s="23">
        <v>17</v>
      </c>
      <c r="B20" s="33" t="s">
        <v>64</v>
      </c>
      <c r="C20" s="30" t="s">
        <v>5</v>
      </c>
      <c r="D20" s="90" t="s">
        <v>280</v>
      </c>
      <c r="E20" s="91"/>
      <c r="F20" s="31"/>
      <c r="G20" s="34"/>
    </row>
    <row r="21" spans="1:7" ht="15.75">
      <c r="A21" s="23">
        <v>18</v>
      </c>
      <c r="B21" s="33" t="s">
        <v>93</v>
      </c>
      <c r="C21" s="30" t="s">
        <v>18</v>
      </c>
      <c r="D21" s="48">
        <v>6.85</v>
      </c>
      <c r="E21" s="48">
        <v>6.85</v>
      </c>
      <c r="F21" s="31">
        <v>13276.9</v>
      </c>
      <c r="G21" s="32">
        <f>(D21*6+E21*6)*F21</f>
        <v>1091361.18</v>
      </c>
    </row>
    <row r="22" spans="1:7" ht="110.25" customHeight="1">
      <c r="A22" s="23">
        <v>19</v>
      </c>
      <c r="B22" s="33" t="s">
        <v>175</v>
      </c>
      <c r="C22" s="30" t="s">
        <v>5</v>
      </c>
      <c r="D22" s="90" t="s">
        <v>282</v>
      </c>
      <c r="E22" s="91"/>
      <c r="F22" s="31"/>
      <c r="G22" s="34"/>
    </row>
    <row r="23" spans="1:7" ht="15.75">
      <c r="A23" s="23">
        <v>20</v>
      </c>
      <c r="B23" s="33" t="s">
        <v>176</v>
      </c>
      <c r="C23" s="30" t="s">
        <v>5</v>
      </c>
      <c r="D23" s="90" t="s">
        <v>254</v>
      </c>
      <c r="E23" s="91"/>
      <c r="F23" s="31"/>
      <c r="G23" s="34"/>
    </row>
    <row r="24" spans="1:7" ht="31.5" customHeight="1">
      <c r="A24" s="23">
        <v>21</v>
      </c>
      <c r="B24" s="33" t="s">
        <v>94</v>
      </c>
      <c r="C24" s="30" t="s">
        <v>5</v>
      </c>
      <c r="D24" s="90" t="s">
        <v>283</v>
      </c>
      <c r="E24" s="91"/>
      <c r="F24" s="31"/>
      <c r="G24" s="34"/>
    </row>
    <row r="25" spans="1:7" ht="15.75">
      <c r="A25" s="23">
        <v>22</v>
      </c>
      <c r="B25" s="33"/>
      <c r="C25" s="30"/>
      <c r="D25" s="48"/>
      <c r="E25" s="48"/>
      <c r="F25" s="31"/>
      <c r="G25" s="34"/>
    </row>
    <row r="26" spans="1:7" ht="31.5" customHeight="1">
      <c r="A26" s="23">
        <v>23</v>
      </c>
      <c r="B26" s="33" t="s">
        <v>92</v>
      </c>
      <c r="C26" s="30" t="s">
        <v>5</v>
      </c>
      <c r="D26" s="92" t="s">
        <v>273</v>
      </c>
      <c r="E26" s="93"/>
      <c r="F26" s="27"/>
      <c r="G26" s="34"/>
    </row>
    <row r="27" spans="1:7" ht="15.75">
      <c r="A27" s="23">
        <v>24</v>
      </c>
      <c r="B27" s="33" t="s">
        <v>64</v>
      </c>
      <c r="C27" s="30" t="s">
        <v>5</v>
      </c>
      <c r="D27" s="90" t="s">
        <v>280</v>
      </c>
      <c r="E27" s="91"/>
      <c r="F27" s="31"/>
      <c r="G27" s="34"/>
    </row>
    <row r="28" spans="1:7" ht="15.75">
      <c r="A28" s="23">
        <v>25</v>
      </c>
      <c r="B28" s="33" t="s">
        <v>93</v>
      </c>
      <c r="C28" s="30" t="s">
        <v>18</v>
      </c>
      <c r="D28" s="48">
        <v>1.49</v>
      </c>
      <c r="E28" s="48">
        <v>1.49</v>
      </c>
      <c r="F28" s="31">
        <v>13276.9</v>
      </c>
      <c r="G28" s="32">
        <f>(D28*6+E28*6)*F28</f>
        <v>237390.97199999998</v>
      </c>
    </row>
    <row r="29" spans="1:7" ht="105.75" customHeight="1">
      <c r="A29" s="23">
        <v>26</v>
      </c>
      <c r="B29" s="33" t="s">
        <v>175</v>
      </c>
      <c r="C29" s="30" t="s">
        <v>5</v>
      </c>
      <c r="D29" s="90" t="s">
        <v>282</v>
      </c>
      <c r="E29" s="91"/>
      <c r="F29" s="31"/>
      <c r="G29" s="34"/>
    </row>
    <row r="30" spans="1:7" ht="15.75">
      <c r="A30" s="23">
        <v>27</v>
      </c>
      <c r="B30" s="33" t="s">
        <v>176</v>
      </c>
      <c r="C30" s="30" t="s">
        <v>5</v>
      </c>
      <c r="D30" s="90" t="s">
        <v>254</v>
      </c>
      <c r="E30" s="91"/>
      <c r="F30" s="31"/>
      <c r="G30" s="34"/>
    </row>
    <row r="31" spans="1:7" ht="15.75">
      <c r="A31" s="23">
        <v>28</v>
      </c>
      <c r="B31" s="33" t="s">
        <v>94</v>
      </c>
      <c r="C31" s="30" t="s">
        <v>5</v>
      </c>
      <c r="D31" s="90" t="s">
        <v>258</v>
      </c>
      <c r="E31" s="91"/>
      <c r="F31" s="31"/>
      <c r="G31" s="34"/>
    </row>
    <row r="32" spans="1:7" ht="15.75">
      <c r="A32" s="23">
        <v>29</v>
      </c>
      <c r="B32" s="33"/>
      <c r="C32" s="30"/>
      <c r="D32" s="48"/>
      <c r="E32" s="48"/>
      <c r="F32" s="31"/>
      <c r="G32" s="34"/>
    </row>
    <row r="33" spans="1:7" ht="47.25" customHeight="1">
      <c r="A33" s="23">
        <v>30</v>
      </c>
      <c r="B33" s="33" t="s">
        <v>92</v>
      </c>
      <c r="C33" s="30" t="s">
        <v>5</v>
      </c>
      <c r="D33" s="92" t="s">
        <v>260</v>
      </c>
      <c r="E33" s="93"/>
      <c r="F33" s="27"/>
      <c r="G33" s="34"/>
    </row>
    <row r="34" spans="1:7" ht="15.75">
      <c r="A34" s="23">
        <v>31</v>
      </c>
      <c r="B34" s="33" t="s">
        <v>64</v>
      </c>
      <c r="C34" s="30" t="s">
        <v>5</v>
      </c>
      <c r="D34" s="90" t="s">
        <v>280</v>
      </c>
      <c r="E34" s="91"/>
      <c r="F34" s="31"/>
      <c r="G34" s="34"/>
    </row>
    <row r="35" spans="1:7" ht="15.75">
      <c r="A35" s="23">
        <v>32</v>
      </c>
      <c r="B35" s="33" t="s">
        <v>93</v>
      </c>
      <c r="C35" s="30" t="s">
        <v>18</v>
      </c>
      <c r="D35" s="48">
        <v>2.21</v>
      </c>
      <c r="E35" s="48">
        <v>2.75</v>
      </c>
      <c r="F35" s="31">
        <v>13276.9</v>
      </c>
      <c r="G35" s="32">
        <f>(D35*6+E35*6)*F35</f>
        <v>395120.54399999994</v>
      </c>
    </row>
    <row r="36" spans="1:7" ht="111.75" customHeight="1">
      <c r="A36" s="23">
        <v>33</v>
      </c>
      <c r="B36" s="33" t="s">
        <v>175</v>
      </c>
      <c r="C36" s="30" t="s">
        <v>5</v>
      </c>
      <c r="D36" s="90" t="s">
        <v>282</v>
      </c>
      <c r="E36" s="91"/>
      <c r="F36" s="31"/>
      <c r="G36" s="34"/>
    </row>
    <row r="37" spans="1:7" ht="31.5" customHeight="1">
      <c r="A37" s="23">
        <v>34</v>
      </c>
      <c r="B37" s="33" t="s">
        <v>176</v>
      </c>
      <c r="C37" s="30" t="s">
        <v>5</v>
      </c>
      <c r="D37" s="90" t="s">
        <v>261</v>
      </c>
      <c r="E37" s="91"/>
      <c r="F37" s="31"/>
      <c r="G37" s="34"/>
    </row>
    <row r="38" spans="1:7" ht="15.75">
      <c r="A38" s="23">
        <v>35</v>
      </c>
      <c r="B38" s="33" t="s">
        <v>94</v>
      </c>
      <c r="C38" s="30" t="s">
        <v>5</v>
      </c>
      <c r="D38" s="90" t="s">
        <v>258</v>
      </c>
      <c r="E38" s="91"/>
      <c r="F38" s="31"/>
      <c r="G38" s="34"/>
    </row>
    <row r="39" spans="1:7" ht="15.75">
      <c r="A39" s="23">
        <v>36</v>
      </c>
      <c r="B39" s="33"/>
      <c r="C39" s="30"/>
      <c r="D39" s="48"/>
      <c r="E39" s="48"/>
      <c r="F39" s="31"/>
      <c r="G39" s="34"/>
    </row>
    <row r="40" spans="1:7" ht="47.25" customHeight="1">
      <c r="A40" s="23">
        <v>37</v>
      </c>
      <c r="B40" s="33" t="s">
        <v>92</v>
      </c>
      <c r="C40" s="30" t="s">
        <v>5</v>
      </c>
      <c r="D40" s="92" t="s">
        <v>262</v>
      </c>
      <c r="E40" s="93"/>
      <c r="F40" s="27"/>
      <c r="G40" s="34"/>
    </row>
    <row r="41" spans="1:7" ht="15.75">
      <c r="A41" s="23">
        <v>38</v>
      </c>
      <c r="B41" s="33" t="s">
        <v>64</v>
      </c>
      <c r="C41" s="30" t="s">
        <v>5</v>
      </c>
      <c r="D41" s="90" t="s">
        <v>280</v>
      </c>
      <c r="E41" s="91"/>
      <c r="F41" s="31"/>
      <c r="G41" s="34"/>
    </row>
    <row r="42" spans="1:7" ht="15.75">
      <c r="A42" s="23">
        <v>39</v>
      </c>
      <c r="B42" s="33" t="s">
        <v>93</v>
      </c>
      <c r="C42" s="30" t="s">
        <v>18</v>
      </c>
      <c r="D42" s="48">
        <v>1.78</v>
      </c>
      <c r="E42" s="48">
        <v>1.8</v>
      </c>
      <c r="F42" s="31">
        <v>13276.9</v>
      </c>
      <c r="G42" s="32">
        <f>(D42*6+E42*6)*F42</f>
        <v>285187.812</v>
      </c>
    </row>
    <row r="43" spans="1:7" ht="109.5" customHeight="1">
      <c r="A43" s="23">
        <v>40</v>
      </c>
      <c r="B43" s="33" t="s">
        <v>175</v>
      </c>
      <c r="C43" s="30" t="s">
        <v>5</v>
      </c>
      <c r="D43" s="90" t="s">
        <v>282</v>
      </c>
      <c r="E43" s="91"/>
      <c r="F43" s="31"/>
      <c r="G43" s="34"/>
    </row>
    <row r="44" spans="1:7" ht="31.5" customHeight="1">
      <c r="A44" s="23">
        <v>41</v>
      </c>
      <c r="B44" s="33" t="s">
        <v>176</v>
      </c>
      <c r="C44" s="30" t="s">
        <v>5</v>
      </c>
      <c r="D44" s="90" t="s">
        <v>261</v>
      </c>
      <c r="E44" s="91"/>
      <c r="F44" s="31"/>
      <c r="G44" s="34"/>
    </row>
    <row r="45" spans="1:7" ht="15.75">
      <c r="A45" s="23">
        <v>42</v>
      </c>
      <c r="B45" s="33" t="s">
        <v>94</v>
      </c>
      <c r="C45" s="30" t="s">
        <v>5</v>
      </c>
      <c r="D45" s="90" t="s">
        <v>258</v>
      </c>
      <c r="E45" s="91"/>
      <c r="F45" s="31"/>
      <c r="G45" s="34"/>
    </row>
    <row r="46" spans="1:7" ht="15.75">
      <c r="A46" s="23">
        <v>43</v>
      </c>
      <c r="B46" s="33"/>
      <c r="C46" s="30"/>
      <c r="D46" s="48"/>
      <c r="E46" s="48"/>
      <c r="F46" s="31"/>
      <c r="G46" s="34"/>
    </row>
    <row r="47" spans="1:7" ht="93" customHeight="1">
      <c r="A47" s="23">
        <v>44</v>
      </c>
      <c r="B47" s="33" t="s">
        <v>92</v>
      </c>
      <c r="C47" s="30" t="s">
        <v>5</v>
      </c>
      <c r="D47" s="92" t="s">
        <v>263</v>
      </c>
      <c r="E47" s="93"/>
      <c r="F47" s="27"/>
      <c r="G47" s="34"/>
    </row>
    <row r="48" spans="1:7" ht="15.75">
      <c r="A48" s="23">
        <v>45</v>
      </c>
      <c r="B48" s="33" t="s">
        <v>64</v>
      </c>
      <c r="C48" s="30" t="s">
        <v>5</v>
      </c>
      <c r="D48" s="90" t="s">
        <v>280</v>
      </c>
      <c r="E48" s="91"/>
      <c r="F48" s="31"/>
      <c r="G48" s="34"/>
    </row>
    <row r="49" spans="1:7" ht="15.75">
      <c r="A49" s="23">
        <v>46</v>
      </c>
      <c r="B49" s="33" t="s">
        <v>93</v>
      </c>
      <c r="C49" s="30" t="s">
        <v>18</v>
      </c>
      <c r="D49" s="48">
        <v>4.53</v>
      </c>
      <c r="E49" s="48">
        <v>4.53</v>
      </c>
      <c r="F49" s="31">
        <v>13276.9</v>
      </c>
      <c r="G49" s="32">
        <f>(D49*6+E49*6)*F49</f>
        <v>721732.284</v>
      </c>
    </row>
    <row r="50" spans="1:7" ht="103.5" customHeight="1">
      <c r="A50" s="23">
        <v>47</v>
      </c>
      <c r="B50" s="33" t="s">
        <v>175</v>
      </c>
      <c r="C50" s="30" t="s">
        <v>5</v>
      </c>
      <c r="D50" s="90" t="s">
        <v>282</v>
      </c>
      <c r="E50" s="91"/>
      <c r="F50" s="31"/>
      <c r="G50" s="34"/>
    </row>
    <row r="51" spans="1:7" ht="31.5" customHeight="1">
      <c r="A51" s="23">
        <v>48</v>
      </c>
      <c r="B51" s="33" t="s">
        <v>176</v>
      </c>
      <c r="C51" s="30" t="s">
        <v>5</v>
      </c>
      <c r="D51" s="90" t="s">
        <v>261</v>
      </c>
      <c r="E51" s="91"/>
      <c r="F51" s="31"/>
      <c r="G51" s="34"/>
    </row>
    <row r="52" spans="1:7" ht="15.75">
      <c r="A52" s="23">
        <v>49</v>
      </c>
      <c r="B52" s="33" t="s">
        <v>94</v>
      </c>
      <c r="C52" s="30" t="s">
        <v>5</v>
      </c>
      <c r="D52" s="90" t="s">
        <v>258</v>
      </c>
      <c r="E52" s="91"/>
      <c r="F52" s="31"/>
      <c r="G52" s="34"/>
    </row>
    <row r="53" spans="1:7" ht="15.75">
      <c r="A53" s="23">
        <v>50</v>
      </c>
      <c r="B53" s="33"/>
      <c r="C53" s="30"/>
      <c r="D53" s="48"/>
      <c r="E53" s="48"/>
      <c r="F53" s="31"/>
      <c r="G53" s="34"/>
    </row>
    <row r="54" spans="1:7" ht="15.75">
      <c r="A54" s="23">
        <v>51</v>
      </c>
      <c r="B54" s="33" t="s">
        <v>92</v>
      </c>
      <c r="C54" s="30" t="s">
        <v>5</v>
      </c>
      <c r="D54" s="92" t="s">
        <v>264</v>
      </c>
      <c r="E54" s="93"/>
      <c r="F54" s="27"/>
      <c r="G54" s="34"/>
    </row>
    <row r="55" spans="1:7" ht="15.75">
      <c r="A55" s="23">
        <v>52</v>
      </c>
      <c r="B55" s="33" t="s">
        <v>64</v>
      </c>
      <c r="C55" s="30" t="s">
        <v>5</v>
      </c>
      <c r="D55" s="90" t="s">
        <v>280</v>
      </c>
      <c r="E55" s="91"/>
      <c r="F55" s="31"/>
      <c r="G55" s="34"/>
    </row>
    <row r="56" spans="1:7" ht="15.75">
      <c r="A56" s="23">
        <v>53</v>
      </c>
      <c r="B56" s="33" t="s">
        <v>93</v>
      </c>
      <c r="C56" s="30" t="s">
        <v>18</v>
      </c>
      <c r="D56" s="48">
        <v>0.06</v>
      </c>
      <c r="E56" s="48">
        <v>0.06</v>
      </c>
      <c r="F56" s="31">
        <v>13276.9</v>
      </c>
      <c r="G56" s="32">
        <f>(D56*6+E56*6)*F56</f>
        <v>9559.367999999999</v>
      </c>
    </row>
    <row r="57" spans="1:7" ht="111" customHeight="1">
      <c r="A57" s="23">
        <v>54</v>
      </c>
      <c r="B57" s="33" t="s">
        <v>175</v>
      </c>
      <c r="C57" s="30" t="s">
        <v>5</v>
      </c>
      <c r="D57" s="90" t="s">
        <v>282</v>
      </c>
      <c r="E57" s="91"/>
      <c r="F57" s="31"/>
      <c r="G57" s="34"/>
    </row>
    <row r="58" spans="1:7" ht="15.75">
      <c r="A58" s="23">
        <v>55</v>
      </c>
      <c r="B58" s="33" t="s">
        <v>176</v>
      </c>
      <c r="C58" s="30" t="s">
        <v>5</v>
      </c>
      <c r="D58" s="90" t="s">
        <v>265</v>
      </c>
      <c r="E58" s="91"/>
      <c r="F58" s="31"/>
      <c r="G58" s="34"/>
    </row>
    <row r="59" spans="1:7" ht="45" customHeight="1">
      <c r="A59" s="23">
        <v>56</v>
      </c>
      <c r="B59" s="33" t="s">
        <v>94</v>
      </c>
      <c r="C59" s="30" t="s">
        <v>5</v>
      </c>
      <c r="D59" s="90" t="s">
        <v>266</v>
      </c>
      <c r="E59" s="91"/>
      <c r="F59" s="31"/>
      <c r="G59" s="34"/>
    </row>
    <row r="60" spans="1:7" ht="45" customHeight="1">
      <c r="A60" s="23">
        <v>57</v>
      </c>
      <c r="B60" s="33"/>
      <c r="C60" s="30"/>
      <c r="D60" s="48"/>
      <c r="E60" s="48"/>
      <c r="F60" s="31"/>
      <c r="G60" s="34"/>
    </row>
    <row r="61" spans="1:7" ht="47.25" customHeight="1">
      <c r="A61" s="23">
        <v>58</v>
      </c>
      <c r="B61" s="33" t="s">
        <v>92</v>
      </c>
      <c r="C61" s="30" t="s">
        <v>5</v>
      </c>
      <c r="D61" s="92" t="s">
        <v>267</v>
      </c>
      <c r="E61" s="93"/>
      <c r="F61" s="27"/>
      <c r="G61" s="34"/>
    </row>
    <row r="62" spans="1:7" ht="15.75">
      <c r="A62" s="23">
        <v>59</v>
      </c>
      <c r="B62" s="33" t="s">
        <v>64</v>
      </c>
      <c r="C62" s="30" t="s">
        <v>5</v>
      </c>
      <c r="D62" s="90" t="s">
        <v>280</v>
      </c>
      <c r="E62" s="91"/>
      <c r="F62" s="31"/>
      <c r="G62" s="34"/>
    </row>
    <row r="63" spans="1:7" ht="15.75">
      <c r="A63" s="23">
        <v>60</v>
      </c>
      <c r="B63" s="33" t="s">
        <v>93</v>
      </c>
      <c r="C63" s="30" t="s">
        <v>18</v>
      </c>
      <c r="D63" s="48">
        <v>0.14</v>
      </c>
      <c r="E63" s="48">
        <v>0.14</v>
      </c>
      <c r="F63" s="31">
        <v>13276.9</v>
      </c>
      <c r="G63" s="32">
        <f>(D63*6+E63*6)*F63</f>
        <v>22305.192000000003</v>
      </c>
    </row>
    <row r="64" spans="1:7" ht="114" customHeight="1">
      <c r="A64" s="23">
        <v>61</v>
      </c>
      <c r="B64" s="33" t="s">
        <v>175</v>
      </c>
      <c r="C64" s="30" t="s">
        <v>5</v>
      </c>
      <c r="D64" s="90" t="s">
        <v>282</v>
      </c>
      <c r="E64" s="91"/>
      <c r="F64" s="31"/>
      <c r="G64" s="34"/>
    </row>
    <row r="65" spans="1:7" ht="31.5" customHeight="1">
      <c r="A65" s="23">
        <v>62</v>
      </c>
      <c r="B65" s="33" t="s">
        <v>176</v>
      </c>
      <c r="C65" s="30" t="s">
        <v>5</v>
      </c>
      <c r="D65" s="90" t="s">
        <v>268</v>
      </c>
      <c r="E65" s="91"/>
      <c r="F65" s="31"/>
      <c r="G65" s="34"/>
    </row>
    <row r="66" spans="1:7" ht="15.75">
      <c r="A66" s="23">
        <v>63</v>
      </c>
      <c r="B66" s="33" t="s">
        <v>94</v>
      </c>
      <c r="C66" s="30" t="s">
        <v>5</v>
      </c>
      <c r="D66" s="90" t="s">
        <v>258</v>
      </c>
      <c r="E66" s="91"/>
      <c r="F66" s="31"/>
      <c r="G66" s="34"/>
    </row>
    <row r="67" spans="1:7" ht="15.75">
      <c r="A67" s="23">
        <v>64</v>
      </c>
      <c r="B67" s="33"/>
      <c r="C67" s="30"/>
      <c r="D67" s="48"/>
      <c r="E67" s="48"/>
      <c r="F67" s="31"/>
      <c r="G67" s="34"/>
    </row>
    <row r="68" spans="1:7" ht="31.5" customHeight="1">
      <c r="A68" s="23">
        <v>65</v>
      </c>
      <c r="B68" s="33" t="s">
        <v>92</v>
      </c>
      <c r="C68" s="30" t="s">
        <v>5</v>
      </c>
      <c r="D68" s="92" t="s">
        <v>269</v>
      </c>
      <c r="E68" s="93"/>
      <c r="F68" s="27"/>
      <c r="G68" s="34"/>
    </row>
    <row r="69" spans="1:7" ht="15.75">
      <c r="A69" s="23">
        <v>66</v>
      </c>
      <c r="B69" s="33" t="s">
        <v>64</v>
      </c>
      <c r="C69" s="30" t="s">
        <v>5</v>
      </c>
      <c r="D69" s="90" t="s">
        <v>280</v>
      </c>
      <c r="E69" s="91"/>
      <c r="F69" s="31"/>
      <c r="G69" s="34"/>
    </row>
    <row r="70" spans="1:7" ht="15.75">
      <c r="A70" s="23">
        <v>67</v>
      </c>
      <c r="B70" s="33" t="s">
        <v>93</v>
      </c>
      <c r="C70" s="30" t="s">
        <v>18</v>
      </c>
      <c r="D70" s="48">
        <v>0.04</v>
      </c>
      <c r="E70" s="48">
        <v>0.04</v>
      </c>
      <c r="F70" s="31">
        <v>13276.9</v>
      </c>
      <c r="G70" s="32">
        <f>(D70*6+E70*6)*F70</f>
        <v>6372.911999999999</v>
      </c>
    </row>
    <row r="71" spans="1:7" ht="100.5" customHeight="1">
      <c r="A71" s="23">
        <v>68</v>
      </c>
      <c r="B71" s="33" t="s">
        <v>175</v>
      </c>
      <c r="C71" s="30" t="s">
        <v>5</v>
      </c>
      <c r="D71" s="90" t="s">
        <v>282</v>
      </c>
      <c r="E71" s="91"/>
      <c r="F71" s="31"/>
      <c r="G71" s="34"/>
    </row>
    <row r="72" spans="1:7" ht="15.75">
      <c r="A72" s="23">
        <v>69</v>
      </c>
      <c r="B72" s="33" t="s">
        <v>176</v>
      </c>
      <c r="C72" s="30" t="s">
        <v>5</v>
      </c>
      <c r="D72" s="90" t="s">
        <v>270</v>
      </c>
      <c r="E72" s="91"/>
      <c r="F72" s="31"/>
      <c r="G72" s="34"/>
    </row>
    <row r="73" spans="1:7" ht="15.75">
      <c r="A73" s="23">
        <v>70</v>
      </c>
      <c r="B73" s="33" t="s">
        <v>94</v>
      </c>
      <c r="C73" s="30" t="s">
        <v>5</v>
      </c>
      <c r="D73" s="90" t="s">
        <v>258</v>
      </c>
      <c r="E73" s="91"/>
      <c r="F73" s="31"/>
      <c r="G73" s="34"/>
    </row>
    <row r="74" spans="1:7" ht="15.75">
      <c r="A74" s="23">
        <v>71</v>
      </c>
      <c r="B74" s="33"/>
      <c r="C74" s="30"/>
      <c r="D74" s="48"/>
      <c r="E74" s="48"/>
      <c r="F74" s="31"/>
      <c r="G74" s="34"/>
    </row>
    <row r="75" spans="1:7" ht="63" customHeight="1">
      <c r="A75" s="23">
        <v>72</v>
      </c>
      <c r="B75" s="33" t="s">
        <v>92</v>
      </c>
      <c r="C75" s="30" t="s">
        <v>5</v>
      </c>
      <c r="D75" s="92" t="s">
        <v>271</v>
      </c>
      <c r="E75" s="93"/>
      <c r="F75" s="27"/>
      <c r="G75" s="34"/>
    </row>
    <row r="76" spans="1:7" ht="15.75">
      <c r="A76" s="23">
        <v>73</v>
      </c>
      <c r="B76" s="33" t="s">
        <v>64</v>
      </c>
      <c r="C76" s="30" t="s">
        <v>5</v>
      </c>
      <c r="D76" s="90" t="s">
        <v>280</v>
      </c>
      <c r="E76" s="91"/>
      <c r="F76" s="31"/>
      <c r="G76" s="34"/>
    </row>
    <row r="77" spans="1:7" ht="15.75">
      <c r="A77" s="23">
        <v>74</v>
      </c>
      <c r="B77" s="33" t="s">
        <v>93</v>
      </c>
      <c r="C77" s="30" t="s">
        <v>18</v>
      </c>
      <c r="D77" s="48">
        <v>3.88</v>
      </c>
      <c r="E77" s="48">
        <v>3.88</v>
      </c>
      <c r="F77" s="31">
        <v>13276.9</v>
      </c>
      <c r="G77" s="32">
        <f>(D77*6+E77*6)*F77</f>
        <v>618172.464</v>
      </c>
    </row>
    <row r="78" spans="1:7" ht="109.5" customHeight="1">
      <c r="A78" s="23">
        <v>75</v>
      </c>
      <c r="B78" s="33" t="s">
        <v>175</v>
      </c>
      <c r="C78" s="30" t="s">
        <v>5</v>
      </c>
      <c r="D78" s="90" t="s">
        <v>282</v>
      </c>
      <c r="E78" s="91"/>
      <c r="F78" s="31"/>
      <c r="G78" s="34"/>
    </row>
    <row r="79" spans="1:7" ht="15.75">
      <c r="A79" s="23">
        <v>76</v>
      </c>
      <c r="B79" s="33" t="s">
        <v>176</v>
      </c>
      <c r="C79" s="30" t="s">
        <v>5</v>
      </c>
      <c r="D79" s="90" t="s">
        <v>272</v>
      </c>
      <c r="E79" s="91"/>
      <c r="F79" s="31"/>
      <c r="G79" s="34"/>
    </row>
    <row r="80" spans="1:7" ht="15.75">
      <c r="A80" s="23">
        <v>77</v>
      </c>
      <c r="B80" s="33" t="s">
        <v>94</v>
      </c>
      <c r="C80" s="30" t="s">
        <v>5</v>
      </c>
      <c r="D80" s="90" t="s">
        <v>335</v>
      </c>
      <c r="E80" s="91"/>
      <c r="F80" s="31"/>
      <c r="G80" s="34"/>
    </row>
    <row r="81" spans="1:7" ht="15.75">
      <c r="A81" s="23">
        <v>78</v>
      </c>
      <c r="B81" s="33"/>
      <c r="C81" s="30"/>
      <c r="D81" s="48"/>
      <c r="E81" s="48"/>
      <c r="F81" s="31"/>
      <c r="G81" s="34"/>
    </row>
    <row r="82" spans="1:7" ht="47.25" customHeight="1">
      <c r="A82" s="23">
        <v>79</v>
      </c>
      <c r="B82" s="33" t="s">
        <v>92</v>
      </c>
      <c r="C82" s="30" t="s">
        <v>5</v>
      </c>
      <c r="D82" s="92" t="s">
        <v>284</v>
      </c>
      <c r="E82" s="93"/>
      <c r="F82" s="27"/>
      <c r="G82" s="34"/>
    </row>
    <row r="83" spans="1:7" ht="15.75">
      <c r="A83" s="23">
        <v>80</v>
      </c>
      <c r="B83" s="33" t="s">
        <v>64</v>
      </c>
      <c r="C83" s="30" t="s">
        <v>5</v>
      </c>
      <c r="D83" s="90" t="s">
        <v>280</v>
      </c>
      <c r="E83" s="91"/>
      <c r="F83" s="31"/>
      <c r="G83" s="34"/>
    </row>
    <row r="84" spans="1:7" ht="15.75">
      <c r="A84" s="23">
        <v>81</v>
      </c>
      <c r="B84" s="33" t="s">
        <v>93</v>
      </c>
      <c r="C84" s="30" t="s">
        <v>18</v>
      </c>
      <c r="D84" s="48">
        <v>0</v>
      </c>
      <c r="E84" s="48">
        <v>0</v>
      </c>
      <c r="F84" s="31">
        <v>13276.9</v>
      </c>
      <c r="G84" s="32">
        <f>(D84*6+E84*6)*F84</f>
        <v>0</v>
      </c>
    </row>
    <row r="85" spans="1:7" ht="88.5" customHeight="1">
      <c r="A85" s="23">
        <v>82</v>
      </c>
      <c r="B85" s="33" t="s">
        <v>175</v>
      </c>
      <c r="C85" s="30" t="s">
        <v>5</v>
      </c>
      <c r="D85" s="90" t="s">
        <v>282</v>
      </c>
      <c r="E85" s="91"/>
      <c r="F85" s="31"/>
      <c r="G85" s="34"/>
    </row>
    <row r="86" spans="1:7" ht="15.75">
      <c r="A86" s="23">
        <v>83</v>
      </c>
      <c r="B86" s="33" t="s">
        <v>176</v>
      </c>
      <c r="C86" s="30" t="s">
        <v>5</v>
      </c>
      <c r="D86" s="90" t="s">
        <v>272</v>
      </c>
      <c r="E86" s="91"/>
      <c r="F86" s="31"/>
      <c r="G86" s="34"/>
    </row>
    <row r="87" spans="1:7" ht="31.5" customHeight="1">
      <c r="A87" s="23">
        <v>84</v>
      </c>
      <c r="B87" s="33" t="s">
        <v>94</v>
      </c>
      <c r="C87" s="30" t="s">
        <v>5</v>
      </c>
      <c r="D87" s="90" t="s">
        <v>285</v>
      </c>
      <c r="E87" s="91"/>
      <c r="F87" s="31"/>
      <c r="G87" s="34"/>
    </row>
    <row r="88" spans="1:7" ht="59.25" customHeight="1">
      <c r="A88" s="23">
        <v>85</v>
      </c>
      <c r="B88" s="33" t="s">
        <v>92</v>
      </c>
      <c r="C88" s="30" t="s">
        <v>5</v>
      </c>
      <c r="D88" s="92" t="s">
        <v>286</v>
      </c>
      <c r="E88" s="93"/>
      <c r="F88" s="27"/>
      <c r="G88" s="34"/>
    </row>
    <row r="89" spans="1:7" ht="15.75">
      <c r="A89" s="23">
        <v>86</v>
      </c>
      <c r="B89" s="33" t="s">
        <v>64</v>
      </c>
      <c r="C89" s="30" t="s">
        <v>5</v>
      </c>
      <c r="D89" s="90" t="s">
        <v>280</v>
      </c>
      <c r="E89" s="91"/>
      <c r="F89" s="31"/>
      <c r="G89" s="34"/>
    </row>
    <row r="90" spans="1:7" ht="15.75">
      <c r="A90" s="23">
        <v>87</v>
      </c>
      <c r="B90" s="33" t="s">
        <v>93</v>
      </c>
      <c r="C90" s="30" t="s">
        <v>18</v>
      </c>
      <c r="D90" s="48">
        <v>1.31</v>
      </c>
      <c r="E90" s="48">
        <v>1.45</v>
      </c>
      <c r="F90" s="31">
        <v>13276.9</v>
      </c>
      <c r="G90" s="32">
        <f>(D90*6+E90*6)*F90</f>
        <v>219865.46399999998</v>
      </c>
    </row>
    <row r="91" spans="1:7" ht="110.25" customHeight="1">
      <c r="A91" s="23">
        <v>88</v>
      </c>
      <c r="B91" s="33" t="s">
        <v>175</v>
      </c>
      <c r="C91" s="30" t="s">
        <v>5</v>
      </c>
      <c r="D91" s="90" t="s">
        <v>282</v>
      </c>
      <c r="E91" s="91"/>
      <c r="F91" s="31"/>
      <c r="G91" s="34"/>
    </row>
    <row r="92" spans="1:7" ht="15.75">
      <c r="A92" s="23">
        <v>89</v>
      </c>
      <c r="B92" s="33" t="s">
        <v>176</v>
      </c>
      <c r="C92" s="30" t="s">
        <v>5</v>
      </c>
      <c r="D92" s="90" t="s">
        <v>272</v>
      </c>
      <c r="E92" s="91"/>
      <c r="F92" s="31"/>
      <c r="G92" s="34"/>
    </row>
    <row r="93" spans="1:7" ht="15.75">
      <c r="A93" s="23">
        <v>90</v>
      </c>
      <c r="B93" s="33" t="s">
        <v>94</v>
      </c>
      <c r="C93" s="30" t="s">
        <v>5</v>
      </c>
      <c r="D93" s="90" t="s">
        <v>255</v>
      </c>
      <c r="E93" s="91"/>
      <c r="F93" s="31"/>
      <c r="G93" s="34"/>
    </row>
  </sheetData>
  <sheetProtection/>
  <mergeCells count="67">
    <mergeCell ref="D87:E87"/>
    <mergeCell ref="D88:E88"/>
    <mergeCell ref="D89:E89"/>
    <mergeCell ref="D91:E91"/>
    <mergeCell ref="D92:E92"/>
    <mergeCell ref="D93:E93"/>
    <mergeCell ref="D79:E79"/>
    <mergeCell ref="D80:E80"/>
    <mergeCell ref="D82:E82"/>
    <mergeCell ref="D83:E83"/>
    <mergeCell ref="D85:E85"/>
    <mergeCell ref="D86:E86"/>
    <mergeCell ref="D75:E75"/>
    <mergeCell ref="D76:E76"/>
    <mergeCell ref="D78:E78"/>
    <mergeCell ref="D69:E69"/>
    <mergeCell ref="D71:E71"/>
    <mergeCell ref="D72:E72"/>
    <mergeCell ref="D73:E73"/>
    <mergeCell ref="D61:E61"/>
    <mergeCell ref="D62:E62"/>
    <mergeCell ref="D64:E64"/>
    <mergeCell ref="D65:E65"/>
    <mergeCell ref="D66:E66"/>
    <mergeCell ref="D68:E68"/>
    <mergeCell ref="D55:E55"/>
    <mergeCell ref="D57:E57"/>
    <mergeCell ref="D58:E58"/>
    <mergeCell ref="D59:E59"/>
    <mergeCell ref="D51:E51"/>
    <mergeCell ref="D52:E52"/>
    <mergeCell ref="D44:E44"/>
    <mergeCell ref="D45:E45"/>
    <mergeCell ref="D47:E47"/>
    <mergeCell ref="D48:E48"/>
    <mergeCell ref="D50:E50"/>
    <mergeCell ref="D54:E54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1:256" ht="34.5" customHeight="1">
      <c r="A1" s="21"/>
      <c r="B1" s="94" t="s">
        <v>301</v>
      </c>
      <c r="C1" s="94"/>
      <c r="D1" s="94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2:4" ht="15.75">
      <c r="B2" s="16" t="s">
        <v>300</v>
      </c>
      <c r="C2" s="49"/>
      <c r="D2" s="49"/>
    </row>
    <row r="3" spans="1:4" ht="34.5" customHeight="1">
      <c r="A3" s="22" t="s">
        <v>0</v>
      </c>
      <c r="B3" s="22" t="s">
        <v>1</v>
      </c>
      <c r="C3" s="22" t="s">
        <v>2</v>
      </c>
      <c r="D3" s="50" t="s">
        <v>3</v>
      </c>
    </row>
    <row r="4" spans="1:256" s="6" customFormat="1" ht="19.5" customHeight="1">
      <c r="A4" s="51">
        <v>1</v>
      </c>
      <c r="B4" s="52" t="s">
        <v>4</v>
      </c>
      <c r="C4" s="53" t="s">
        <v>5</v>
      </c>
      <c r="D4" s="53" t="str">
        <f>'[1]2.1'!D6</f>
        <v>27.03.2018 г.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s="6" customFormat="1" ht="19.5" customHeight="1">
      <c r="A5" s="51">
        <v>2</v>
      </c>
      <c r="B5" s="55" t="s">
        <v>95</v>
      </c>
      <c r="C5" s="53" t="s">
        <v>5</v>
      </c>
      <c r="D5" s="56" t="s">
        <v>216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s="6" customFormat="1" ht="19.5" customHeight="1">
      <c r="A6" s="51">
        <v>3</v>
      </c>
      <c r="B6" s="55" t="s">
        <v>95</v>
      </c>
      <c r="C6" s="53"/>
      <c r="D6" s="56" t="s">
        <v>239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s="6" customFormat="1" ht="19.5" customHeight="1">
      <c r="A7" s="51">
        <v>4</v>
      </c>
      <c r="B7" s="55" t="s">
        <v>96</v>
      </c>
      <c r="C7" s="53" t="s">
        <v>5</v>
      </c>
      <c r="D7" s="56" t="s">
        <v>240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s="6" customFormat="1" ht="19.5" customHeight="1">
      <c r="A8" s="51">
        <v>5</v>
      </c>
      <c r="B8" s="55" t="s">
        <v>64</v>
      </c>
      <c r="C8" s="53" t="s">
        <v>5</v>
      </c>
      <c r="D8" s="53" t="s">
        <v>34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s="6" customFormat="1" ht="34.5" customHeight="1">
      <c r="A9" s="51">
        <v>6</v>
      </c>
      <c r="B9" s="55" t="s">
        <v>302</v>
      </c>
      <c r="C9" s="53" t="s">
        <v>303</v>
      </c>
      <c r="D9" s="53">
        <v>32.76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s="6" customFormat="1" ht="34.5" customHeight="1">
      <c r="A10" s="51">
        <v>7</v>
      </c>
      <c r="B10" s="55" t="s">
        <v>304</v>
      </c>
      <c r="C10" s="53" t="s">
        <v>303</v>
      </c>
      <c r="D10" s="53">
        <v>27.86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s="6" customFormat="1" ht="41.25" customHeight="1">
      <c r="A11" s="51">
        <v>8</v>
      </c>
      <c r="B11" s="55" t="s">
        <v>98</v>
      </c>
      <c r="C11" s="53" t="s">
        <v>5</v>
      </c>
      <c r="D11" s="53" t="s">
        <v>242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s="6" customFormat="1" ht="33" customHeight="1">
      <c r="A12" s="51">
        <v>9</v>
      </c>
      <c r="B12" s="55" t="s">
        <v>99</v>
      </c>
      <c r="C12" s="53" t="s">
        <v>5</v>
      </c>
      <c r="D12" s="53" t="s">
        <v>305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256" s="6" customFormat="1" ht="66" customHeight="1">
      <c r="A13" s="51">
        <v>10</v>
      </c>
      <c r="B13" s="55" t="s">
        <v>100</v>
      </c>
      <c r="C13" s="53" t="s">
        <v>5</v>
      </c>
      <c r="D13" s="57" t="s">
        <v>306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s="6" customFormat="1" ht="33" customHeight="1">
      <c r="A14" s="51">
        <v>11</v>
      </c>
      <c r="B14" s="55" t="s">
        <v>101</v>
      </c>
      <c r="C14" s="53" t="s">
        <v>5</v>
      </c>
      <c r="D14" s="53" t="s">
        <v>307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s="6" customFormat="1" ht="35.25" customHeight="1">
      <c r="A15" s="51">
        <v>12</v>
      </c>
      <c r="B15" s="55" t="s">
        <v>243</v>
      </c>
      <c r="C15" s="53" t="s">
        <v>308</v>
      </c>
      <c r="D15" s="53">
        <v>4.4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s="6" customFormat="1" ht="42" customHeight="1">
      <c r="A16" s="51">
        <v>13</v>
      </c>
      <c r="B16" s="55" t="s">
        <v>309</v>
      </c>
      <c r="C16" s="53" t="s">
        <v>308</v>
      </c>
      <c r="D16" s="53">
        <v>7.6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ht="31.5">
      <c r="A17" s="51">
        <v>14</v>
      </c>
      <c r="B17" s="55" t="s">
        <v>310</v>
      </c>
      <c r="C17" s="53"/>
      <c r="D17" s="53">
        <v>3.2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ht="47.25">
      <c r="A18" s="51">
        <v>15</v>
      </c>
      <c r="B18" s="55" t="s">
        <v>245</v>
      </c>
      <c r="C18" s="53" t="s">
        <v>311</v>
      </c>
      <c r="D18" s="53">
        <v>0.012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pans="1:256" ht="85.5">
      <c r="A19" s="51">
        <v>16</v>
      </c>
      <c r="B19" s="55" t="s">
        <v>102</v>
      </c>
      <c r="C19" s="53" t="s">
        <v>5</v>
      </c>
      <c r="D19" s="59" t="s">
        <v>312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pans="1:256" ht="15.75">
      <c r="A20" s="51">
        <v>17</v>
      </c>
      <c r="B20" s="52" t="s">
        <v>95</v>
      </c>
      <c r="C20" s="53" t="s">
        <v>5</v>
      </c>
      <c r="D20" s="60" t="s">
        <v>216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</row>
    <row r="21" spans="1:256" ht="15.75">
      <c r="A21" s="51">
        <v>18</v>
      </c>
      <c r="B21" s="55" t="s">
        <v>95</v>
      </c>
      <c r="C21" s="53"/>
      <c r="D21" s="56" t="s">
        <v>239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256" ht="15.75">
      <c r="A22" s="51">
        <v>19</v>
      </c>
      <c r="B22" s="55" t="s">
        <v>96</v>
      </c>
      <c r="C22" s="53" t="s">
        <v>5</v>
      </c>
      <c r="D22" s="56" t="s">
        <v>240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pans="1:256" ht="15.75">
      <c r="A23" s="51">
        <v>20</v>
      </c>
      <c r="B23" s="55" t="s">
        <v>64</v>
      </c>
      <c r="C23" s="53" t="s">
        <v>5</v>
      </c>
      <c r="D23" s="53" t="s">
        <v>34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ht="15.75">
      <c r="A24" s="51">
        <v>21</v>
      </c>
      <c r="B24" s="55" t="s">
        <v>313</v>
      </c>
      <c r="C24" s="53" t="s">
        <v>303</v>
      </c>
      <c r="D24" s="53">
        <v>32.76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ht="15.75">
      <c r="A25" s="51">
        <v>22</v>
      </c>
      <c r="B25" s="55" t="s">
        <v>241</v>
      </c>
      <c r="C25" s="53" t="s">
        <v>303</v>
      </c>
      <c r="D25" s="61">
        <v>27.86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ht="15.75">
      <c r="A26" s="51">
        <v>23</v>
      </c>
      <c r="B26" s="55" t="s">
        <v>98</v>
      </c>
      <c r="C26" s="53" t="s">
        <v>5</v>
      </c>
      <c r="D26" s="53" t="s">
        <v>242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ht="15.75">
      <c r="A27" s="51">
        <v>24</v>
      </c>
      <c r="B27" s="55" t="s">
        <v>99</v>
      </c>
      <c r="C27" s="53" t="s">
        <v>5</v>
      </c>
      <c r="D27" s="53" t="s">
        <v>252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ht="31.5">
      <c r="A28" s="51">
        <v>25</v>
      </c>
      <c r="B28" s="55" t="s">
        <v>100</v>
      </c>
      <c r="C28" s="53" t="s">
        <v>5</v>
      </c>
      <c r="D28" s="62" t="s">
        <v>306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pans="1:256" ht="15.75">
      <c r="A29" s="51">
        <v>26</v>
      </c>
      <c r="B29" s="55" t="s">
        <v>101</v>
      </c>
      <c r="C29" s="53" t="s">
        <v>5</v>
      </c>
      <c r="D29" s="53" t="s">
        <v>314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pans="1:256" ht="31.5">
      <c r="A30" s="51">
        <v>27</v>
      </c>
      <c r="B30" s="55" t="s">
        <v>315</v>
      </c>
      <c r="C30" s="53" t="s">
        <v>308</v>
      </c>
      <c r="D30" s="53">
        <v>4.4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1:256" ht="27" customHeight="1">
      <c r="A31" s="51">
        <v>28</v>
      </c>
      <c r="B31" s="55" t="s">
        <v>316</v>
      </c>
      <c r="C31" s="53" t="s">
        <v>308</v>
      </c>
      <c r="D31" s="53">
        <v>3.2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</row>
    <row r="32" spans="1:256" ht="31.5">
      <c r="A32" s="51">
        <v>29</v>
      </c>
      <c r="B32" s="55" t="s">
        <v>244</v>
      </c>
      <c r="C32" s="53" t="s">
        <v>308</v>
      </c>
      <c r="D32" s="53">
        <v>7.6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spans="1:256" ht="31.5">
      <c r="A33" s="51">
        <v>30</v>
      </c>
      <c r="B33" s="55" t="s">
        <v>245</v>
      </c>
      <c r="C33" s="53" t="s">
        <v>5</v>
      </c>
      <c r="D33" s="53">
        <v>0.012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pans="1:256" ht="85.5">
      <c r="A34" s="51">
        <v>31</v>
      </c>
      <c r="B34" s="55" t="s">
        <v>102</v>
      </c>
      <c r="C34" s="53" t="s">
        <v>5</v>
      </c>
      <c r="D34" s="59" t="s">
        <v>312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pans="1:256" ht="15.75">
      <c r="A35" s="51">
        <v>32</v>
      </c>
      <c r="B35" s="55" t="s">
        <v>95</v>
      </c>
      <c r="C35" s="53" t="s">
        <v>5</v>
      </c>
      <c r="D35" s="56" t="s">
        <v>317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pans="1:256" ht="15.75">
      <c r="A36" s="51">
        <v>33</v>
      </c>
      <c r="B36" s="52" t="s">
        <v>96</v>
      </c>
      <c r="C36" s="53" t="s">
        <v>5</v>
      </c>
      <c r="D36" s="56" t="s">
        <v>318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spans="1:256" ht="15.75">
      <c r="A37" s="51">
        <v>34</v>
      </c>
      <c r="B37" s="55" t="s">
        <v>64</v>
      </c>
      <c r="C37" s="53" t="s">
        <v>5</v>
      </c>
      <c r="D37" s="56" t="s">
        <v>319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  <row r="38" spans="1:256" ht="15.75">
      <c r="A38" s="51">
        <v>35</v>
      </c>
      <c r="B38" s="55" t="s">
        <v>97</v>
      </c>
      <c r="C38" s="53" t="s">
        <v>320</v>
      </c>
      <c r="D38" s="53">
        <v>2634.69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</row>
    <row r="39" spans="1:256" ht="15.75">
      <c r="A39" s="51">
        <v>36</v>
      </c>
      <c r="B39" s="55" t="s">
        <v>98</v>
      </c>
      <c r="C39" s="53" t="s">
        <v>5</v>
      </c>
      <c r="D39" s="53" t="s">
        <v>321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</row>
    <row r="40" spans="1:256" ht="15.75">
      <c r="A40" s="51">
        <v>37</v>
      </c>
      <c r="B40" s="55" t="s">
        <v>99</v>
      </c>
      <c r="C40" s="53" t="s">
        <v>5</v>
      </c>
      <c r="D40" s="53" t="s">
        <v>322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</row>
    <row r="41" spans="1:256" ht="31.5">
      <c r="A41" s="51">
        <v>38</v>
      </c>
      <c r="B41" s="55" t="s">
        <v>100</v>
      </c>
      <c r="C41" s="53" t="s">
        <v>5</v>
      </c>
      <c r="D41" s="59" t="s">
        <v>323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</row>
    <row r="42" spans="1:256" ht="15.75">
      <c r="A42" s="51">
        <v>39</v>
      </c>
      <c r="B42" s="55" t="s">
        <v>101</v>
      </c>
      <c r="C42" s="53" t="s">
        <v>5</v>
      </c>
      <c r="D42" s="53" t="s">
        <v>307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</row>
    <row r="43" spans="1:256" ht="15.75">
      <c r="A43" s="51">
        <v>40</v>
      </c>
      <c r="B43" s="55" t="s">
        <v>177</v>
      </c>
      <c r="C43" s="53" t="s">
        <v>324</v>
      </c>
      <c r="D43" s="53">
        <v>0.061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</row>
    <row r="44" spans="1:256" ht="94.5">
      <c r="A44" s="51">
        <v>41</v>
      </c>
      <c r="B44" s="55" t="s">
        <v>102</v>
      </c>
      <c r="C44" s="53" t="s">
        <v>5</v>
      </c>
      <c r="D44" s="62" t="s">
        <v>312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</row>
    <row r="45" spans="1:256" ht="15.75">
      <c r="A45" s="51">
        <v>42</v>
      </c>
      <c r="B45" s="55" t="s">
        <v>95</v>
      </c>
      <c r="C45" s="53" t="s">
        <v>5</v>
      </c>
      <c r="D45" s="56" t="s">
        <v>317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</row>
    <row r="46" spans="1:256" ht="15.75">
      <c r="A46" s="51">
        <v>43</v>
      </c>
      <c r="B46" s="55" t="s">
        <v>96</v>
      </c>
      <c r="C46" s="53" t="s">
        <v>5</v>
      </c>
      <c r="D46" s="56" t="s">
        <v>318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</row>
    <row r="47" spans="1:256" ht="15.75">
      <c r="A47" s="51">
        <v>44</v>
      </c>
      <c r="B47" s="52" t="s">
        <v>64</v>
      </c>
      <c r="C47" s="53" t="s">
        <v>5</v>
      </c>
      <c r="D47" s="56" t="s">
        <v>319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ht="15.75">
      <c r="A48" s="51">
        <v>45</v>
      </c>
      <c r="B48" s="55" t="s">
        <v>97</v>
      </c>
      <c r="C48" s="53" t="s">
        <v>320</v>
      </c>
      <c r="D48" s="53">
        <v>2634.69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256" ht="15.75">
      <c r="A49" s="51">
        <v>46</v>
      </c>
      <c r="B49" s="55" t="s">
        <v>98</v>
      </c>
      <c r="C49" s="53" t="s">
        <v>5</v>
      </c>
      <c r="D49" s="53" t="s">
        <v>321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</row>
    <row r="50" spans="1:256" ht="15.75">
      <c r="A50" s="51">
        <v>47</v>
      </c>
      <c r="B50" s="55" t="s">
        <v>99</v>
      </c>
      <c r="C50" s="53" t="s">
        <v>5</v>
      </c>
      <c r="D50" s="53" t="s">
        <v>322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  <c r="IV50" s="58"/>
    </row>
    <row r="51" spans="1:256" ht="31.5">
      <c r="A51" s="51">
        <v>48</v>
      </c>
      <c r="B51" s="55" t="s">
        <v>100</v>
      </c>
      <c r="C51" s="53" t="s">
        <v>5</v>
      </c>
      <c r="D51" s="59" t="s">
        <v>323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  <c r="IU51" s="58"/>
      <c r="IV51" s="58"/>
    </row>
    <row r="52" spans="1:256" ht="15.75">
      <c r="A52" s="51">
        <v>49</v>
      </c>
      <c r="B52" s="55" t="s">
        <v>101</v>
      </c>
      <c r="C52" s="53" t="s">
        <v>5</v>
      </c>
      <c r="D52" s="53" t="s">
        <v>314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</row>
    <row r="53" spans="1:256" ht="15.75">
      <c r="A53" s="51">
        <v>50</v>
      </c>
      <c r="B53" s="55"/>
      <c r="C53" s="53" t="s">
        <v>324</v>
      </c>
      <c r="D53" s="53">
        <v>0.061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</row>
    <row r="54" spans="1:256" ht="94.5">
      <c r="A54" s="51">
        <v>51</v>
      </c>
      <c r="B54" s="55" t="s">
        <v>102</v>
      </c>
      <c r="C54" s="53" t="s">
        <v>5</v>
      </c>
      <c r="D54" s="62" t="s">
        <v>312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</row>
    <row r="55" spans="1:256" ht="15.75">
      <c r="A55" s="51">
        <v>52</v>
      </c>
      <c r="B55" s="55" t="s">
        <v>95</v>
      </c>
      <c r="C55" s="53" t="s">
        <v>5</v>
      </c>
      <c r="D55" s="56" t="s">
        <v>229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  <c r="IU55" s="58"/>
      <c r="IV55" s="58"/>
    </row>
    <row r="56" spans="1:256" ht="15.75">
      <c r="A56" s="51">
        <v>53</v>
      </c>
      <c r="B56" s="55" t="s">
        <v>96</v>
      </c>
      <c r="C56" s="53" t="s">
        <v>5</v>
      </c>
      <c r="D56" s="56" t="s">
        <v>318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  <c r="IU56" s="58"/>
      <c r="IV56" s="58"/>
    </row>
    <row r="57" spans="1:256" ht="15.75">
      <c r="A57" s="51">
        <v>54</v>
      </c>
      <c r="B57" s="55" t="s">
        <v>64</v>
      </c>
      <c r="C57" s="53" t="s">
        <v>5</v>
      </c>
      <c r="D57" s="56" t="s">
        <v>319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  <c r="IU57" s="58"/>
      <c r="IV57" s="58"/>
    </row>
    <row r="58" spans="1:256" ht="15.75">
      <c r="A58" s="51">
        <v>55</v>
      </c>
      <c r="B58" s="52" t="s">
        <v>97</v>
      </c>
      <c r="C58" s="53" t="s">
        <v>325</v>
      </c>
      <c r="D58" s="53">
        <v>2634.69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  <c r="IU58" s="58"/>
      <c r="IV58" s="58"/>
    </row>
    <row r="59" spans="1:256" ht="15.75">
      <c r="A59" s="51">
        <v>56</v>
      </c>
      <c r="B59" s="52" t="s">
        <v>97</v>
      </c>
      <c r="C59" s="53" t="s">
        <v>326</v>
      </c>
      <c r="D59" s="53">
        <v>39.52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  <c r="IT59" s="58"/>
      <c r="IU59" s="58"/>
      <c r="IV59" s="58"/>
    </row>
    <row r="60" spans="1:256" ht="15.75">
      <c r="A60" s="51">
        <v>57</v>
      </c>
      <c r="B60" s="55" t="s">
        <v>98</v>
      </c>
      <c r="C60" s="53" t="s">
        <v>5</v>
      </c>
      <c r="D60" s="53" t="s">
        <v>321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  <c r="IU60" s="58"/>
      <c r="IV60" s="58"/>
    </row>
    <row r="61" spans="1:256" ht="15.75">
      <c r="A61" s="51">
        <v>58</v>
      </c>
      <c r="B61" s="55" t="s">
        <v>99</v>
      </c>
      <c r="C61" s="53" t="s">
        <v>5</v>
      </c>
      <c r="D61" s="53" t="s">
        <v>322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  <c r="IU61" s="58"/>
      <c r="IV61" s="58"/>
    </row>
    <row r="62" spans="1:256" ht="31.5">
      <c r="A62" s="51">
        <v>59</v>
      </c>
      <c r="B62" s="55" t="s">
        <v>100</v>
      </c>
      <c r="C62" s="53" t="s">
        <v>5</v>
      </c>
      <c r="D62" s="53" t="s">
        <v>327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  <c r="IV62" s="58"/>
    </row>
    <row r="63" spans="1:256" ht="15.75">
      <c r="A63" s="51">
        <v>60</v>
      </c>
      <c r="B63" s="55" t="s">
        <v>101</v>
      </c>
      <c r="C63" s="53" t="s">
        <v>5</v>
      </c>
      <c r="D63" s="53" t="s">
        <v>307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  <c r="IU63" s="58"/>
      <c r="IV63" s="58"/>
    </row>
    <row r="64" spans="1:256" ht="15.75">
      <c r="A64" s="51">
        <v>61</v>
      </c>
      <c r="B64" s="55" t="s">
        <v>177</v>
      </c>
      <c r="C64" s="53" t="s">
        <v>248</v>
      </c>
      <c r="D64" s="53">
        <v>0.015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  <c r="IT64" s="58"/>
      <c r="IU64" s="58"/>
      <c r="IV64" s="58"/>
    </row>
    <row r="65" spans="1:256" ht="15.75">
      <c r="A65" s="51">
        <v>62</v>
      </c>
      <c r="B65" s="55" t="s">
        <v>247</v>
      </c>
      <c r="C65" s="53" t="s">
        <v>5</v>
      </c>
      <c r="D65" s="53" t="s">
        <v>203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  <c r="IU65" s="58"/>
      <c r="IV65" s="58"/>
    </row>
    <row r="66" spans="1:256" ht="47.25">
      <c r="A66" s="51">
        <v>63</v>
      </c>
      <c r="B66" s="55" t="s">
        <v>102</v>
      </c>
      <c r="C66" s="53" t="s">
        <v>5</v>
      </c>
      <c r="D66" s="53" t="s">
        <v>328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  <c r="IU66" s="58"/>
      <c r="IV66" s="58"/>
    </row>
    <row r="67" spans="1:256" ht="15.75">
      <c r="A67" s="51">
        <v>64</v>
      </c>
      <c r="B67" s="55" t="s">
        <v>95</v>
      </c>
      <c r="C67" s="53" t="s">
        <v>5</v>
      </c>
      <c r="D67" s="56" t="s">
        <v>229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  <c r="IT67" s="58"/>
      <c r="IU67" s="58"/>
      <c r="IV67" s="58"/>
    </row>
    <row r="68" spans="1:256" ht="15.75">
      <c r="A68" s="51">
        <v>65</v>
      </c>
      <c r="B68" s="55" t="s">
        <v>96</v>
      </c>
      <c r="C68" s="53" t="s">
        <v>5</v>
      </c>
      <c r="D68" s="56" t="s">
        <v>240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  <c r="IU68" s="58"/>
      <c r="IV68" s="58"/>
    </row>
    <row r="69" spans="1:256" ht="15.75">
      <c r="A69" s="51">
        <v>66</v>
      </c>
      <c r="B69" s="55" t="s">
        <v>64</v>
      </c>
      <c r="C69" s="53" t="s">
        <v>5</v>
      </c>
      <c r="D69" s="56" t="s">
        <v>294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  <c r="IU69" s="58"/>
      <c r="IV69" s="58"/>
    </row>
    <row r="70" spans="1:256" ht="15.75">
      <c r="A70" s="51">
        <v>67</v>
      </c>
      <c r="B70" s="55" t="s">
        <v>97</v>
      </c>
      <c r="C70" s="53" t="s">
        <v>325</v>
      </c>
      <c r="D70" s="53">
        <v>2634.69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  <c r="IT70" s="58"/>
      <c r="IU70" s="58"/>
      <c r="IV70" s="58"/>
    </row>
    <row r="71" spans="1:256" ht="15.75">
      <c r="A71" s="51">
        <v>68</v>
      </c>
      <c r="B71" s="55" t="s">
        <v>97</v>
      </c>
      <c r="C71" s="53" t="s">
        <v>326</v>
      </c>
      <c r="D71" s="53">
        <v>39.52</v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  <c r="IT71" s="58"/>
      <c r="IU71" s="58"/>
      <c r="IV71" s="58"/>
    </row>
    <row r="72" spans="1:256" ht="15.75">
      <c r="A72" s="51">
        <v>69</v>
      </c>
      <c r="B72" s="52" t="s">
        <v>98</v>
      </c>
      <c r="C72" s="53" t="s">
        <v>5</v>
      </c>
      <c r="D72" s="53" t="s">
        <v>321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  <c r="IS72" s="58"/>
      <c r="IT72" s="58"/>
      <c r="IU72" s="58"/>
      <c r="IV72" s="58"/>
    </row>
    <row r="73" spans="1:256" ht="15.75">
      <c r="A73" s="51">
        <v>70</v>
      </c>
      <c r="B73" s="55" t="s">
        <v>99</v>
      </c>
      <c r="C73" s="53" t="s">
        <v>5</v>
      </c>
      <c r="D73" s="53" t="s">
        <v>322</v>
      </c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  <c r="HO73" s="58"/>
      <c r="HP73" s="58"/>
      <c r="HQ73" s="58"/>
      <c r="HR73" s="58"/>
      <c r="HS73" s="58"/>
      <c r="HT73" s="58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8"/>
      <c r="IP73" s="58"/>
      <c r="IQ73" s="58"/>
      <c r="IR73" s="58"/>
      <c r="IS73" s="58"/>
      <c r="IT73" s="58"/>
      <c r="IU73" s="58"/>
      <c r="IV73" s="58"/>
    </row>
    <row r="74" spans="1:256" ht="31.5">
      <c r="A74" s="51">
        <v>71</v>
      </c>
      <c r="B74" s="55" t="s">
        <v>100</v>
      </c>
      <c r="C74" s="53" t="s">
        <v>5</v>
      </c>
      <c r="D74" s="53" t="s">
        <v>246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  <c r="IT74" s="58"/>
      <c r="IU74" s="58"/>
      <c r="IV74" s="58"/>
    </row>
    <row r="75" spans="1:256" ht="15.75">
      <c r="A75" s="51">
        <v>72</v>
      </c>
      <c r="B75" s="55" t="s">
        <v>101</v>
      </c>
      <c r="C75" s="53" t="s">
        <v>5</v>
      </c>
      <c r="D75" s="53" t="s">
        <v>314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8"/>
      <c r="IP75" s="58"/>
      <c r="IQ75" s="58"/>
      <c r="IR75" s="58"/>
      <c r="IS75" s="58"/>
      <c r="IT75" s="58"/>
      <c r="IU75" s="58"/>
      <c r="IV75" s="58"/>
    </row>
    <row r="76" spans="1:256" ht="15.75">
      <c r="A76" s="51">
        <v>73</v>
      </c>
      <c r="B76" s="55" t="s">
        <v>177</v>
      </c>
      <c r="C76" s="53" t="s">
        <v>248</v>
      </c>
      <c r="D76" s="63">
        <v>0.015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8"/>
      <c r="GK76" s="58"/>
      <c r="GL76" s="58"/>
      <c r="GM76" s="58"/>
      <c r="GN76" s="58"/>
      <c r="GO76" s="58"/>
      <c r="GP76" s="58"/>
      <c r="GQ76" s="58"/>
      <c r="GR76" s="58"/>
      <c r="GS76" s="58"/>
      <c r="GT76" s="58"/>
      <c r="GU76" s="58"/>
      <c r="GV76" s="58"/>
      <c r="GW76" s="58"/>
      <c r="GX76" s="58"/>
      <c r="GY76" s="58"/>
      <c r="GZ76" s="58"/>
      <c r="HA76" s="58"/>
      <c r="HB76" s="58"/>
      <c r="HC76" s="58"/>
      <c r="HD76" s="58"/>
      <c r="HE76" s="58"/>
      <c r="HF76" s="58"/>
      <c r="HG76" s="58"/>
      <c r="HH76" s="58"/>
      <c r="HI76" s="58"/>
      <c r="HJ76" s="58"/>
      <c r="HK76" s="58"/>
      <c r="HL76" s="58"/>
      <c r="HM76" s="58"/>
      <c r="HN76" s="58"/>
      <c r="HO76" s="58"/>
      <c r="HP76" s="58"/>
      <c r="HQ76" s="58"/>
      <c r="HR76" s="58"/>
      <c r="HS76" s="58"/>
      <c r="HT76" s="58"/>
      <c r="HU76" s="58"/>
      <c r="HV76" s="58"/>
      <c r="HW76" s="58"/>
      <c r="HX76" s="58"/>
      <c r="HY76" s="58"/>
      <c r="HZ76" s="58"/>
      <c r="IA76" s="58"/>
      <c r="IB76" s="58"/>
      <c r="IC76" s="58"/>
      <c r="ID76" s="58"/>
      <c r="IE76" s="58"/>
      <c r="IF76" s="58"/>
      <c r="IG76" s="58"/>
      <c r="IH76" s="58"/>
      <c r="II76" s="58"/>
      <c r="IJ76" s="58"/>
      <c r="IK76" s="58"/>
      <c r="IL76" s="58"/>
      <c r="IM76" s="58"/>
      <c r="IN76" s="58"/>
      <c r="IO76" s="58"/>
      <c r="IP76" s="58"/>
      <c r="IQ76" s="58"/>
      <c r="IR76" s="58"/>
      <c r="IS76" s="58"/>
      <c r="IT76" s="58"/>
      <c r="IU76" s="58"/>
      <c r="IV76" s="58"/>
    </row>
    <row r="77" spans="1:256" ht="15.75">
      <c r="A77" s="51">
        <v>74</v>
      </c>
      <c r="B77" s="55" t="s">
        <v>178</v>
      </c>
      <c r="C77" s="53" t="s">
        <v>5</v>
      </c>
      <c r="D77" s="53" t="s">
        <v>203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8"/>
      <c r="HP77" s="58"/>
      <c r="HQ77" s="58"/>
      <c r="HR77" s="58"/>
      <c r="HS77" s="58"/>
      <c r="HT77" s="58"/>
      <c r="HU77" s="58"/>
      <c r="HV77" s="58"/>
      <c r="HW77" s="58"/>
      <c r="HX77" s="58"/>
      <c r="HY77" s="58"/>
      <c r="HZ77" s="58"/>
      <c r="IA77" s="58"/>
      <c r="IB77" s="58"/>
      <c r="IC77" s="58"/>
      <c r="ID77" s="58"/>
      <c r="IE77" s="58"/>
      <c r="IF77" s="58"/>
      <c r="IG77" s="58"/>
      <c r="IH77" s="58"/>
      <c r="II77" s="58"/>
      <c r="IJ77" s="58"/>
      <c r="IK77" s="58"/>
      <c r="IL77" s="58"/>
      <c r="IM77" s="58"/>
      <c r="IN77" s="58"/>
      <c r="IO77" s="58"/>
      <c r="IP77" s="58"/>
      <c r="IQ77" s="58"/>
      <c r="IR77" s="58"/>
      <c r="IS77" s="58"/>
      <c r="IT77" s="58"/>
      <c r="IU77" s="58"/>
      <c r="IV77" s="58"/>
    </row>
    <row r="78" spans="1:256" ht="47.25">
      <c r="A78" s="51">
        <v>75</v>
      </c>
      <c r="B78" s="55" t="s">
        <v>102</v>
      </c>
      <c r="C78" s="53" t="s">
        <v>5</v>
      </c>
      <c r="D78" s="53" t="s">
        <v>328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8"/>
      <c r="IP78" s="58"/>
      <c r="IQ78" s="58"/>
      <c r="IR78" s="58"/>
      <c r="IS78" s="58"/>
      <c r="IT78" s="58"/>
      <c r="IU78" s="58"/>
      <c r="IV78" s="58"/>
    </row>
    <row r="79" spans="1:256" ht="15.75">
      <c r="A79" s="51">
        <v>76</v>
      </c>
      <c r="B79" s="55" t="s">
        <v>95</v>
      </c>
      <c r="C79" s="53" t="s">
        <v>5</v>
      </c>
      <c r="D79" s="53" t="s">
        <v>230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8"/>
      <c r="IP79" s="58"/>
      <c r="IQ79" s="58"/>
      <c r="IR79" s="58"/>
      <c r="IS79" s="58"/>
      <c r="IT79" s="58"/>
      <c r="IU79" s="58"/>
      <c r="IV79" s="58"/>
    </row>
    <row r="80" spans="1:256" ht="15.75">
      <c r="A80" s="51">
        <v>77</v>
      </c>
      <c r="B80" s="55" t="s">
        <v>96</v>
      </c>
      <c r="C80" s="53" t="s">
        <v>5</v>
      </c>
      <c r="D80" s="53" t="s">
        <v>249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/>
      <c r="IN80" s="58"/>
      <c r="IO80" s="58"/>
      <c r="IP80" s="58"/>
      <c r="IQ80" s="58"/>
      <c r="IR80" s="58"/>
      <c r="IS80" s="58"/>
      <c r="IT80" s="58"/>
      <c r="IU80" s="58"/>
      <c r="IV80" s="58"/>
    </row>
    <row r="81" spans="1:256" ht="15.75">
      <c r="A81" s="51">
        <v>78</v>
      </c>
      <c r="B81" s="55" t="s">
        <v>64</v>
      </c>
      <c r="C81" s="53" t="s">
        <v>5</v>
      </c>
      <c r="D81" s="53" t="s">
        <v>299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8"/>
      <c r="IP81" s="58"/>
      <c r="IQ81" s="58"/>
      <c r="IR81" s="58"/>
      <c r="IS81" s="58"/>
      <c r="IT81" s="58"/>
      <c r="IU81" s="58"/>
      <c r="IV81" s="58"/>
    </row>
    <row r="82" spans="1:256" ht="15.75">
      <c r="A82" s="51">
        <v>79</v>
      </c>
      <c r="B82" s="55" t="s">
        <v>97</v>
      </c>
      <c r="C82" s="53" t="s">
        <v>329</v>
      </c>
      <c r="D82" s="53">
        <v>3.37</v>
      </c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8"/>
      <c r="GM82" s="58"/>
      <c r="GN82" s="58"/>
      <c r="GO82" s="58"/>
      <c r="GP82" s="58"/>
      <c r="GQ82" s="58"/>
      <c r="GR82" s="58"/>
      <c r="GS82" s="58"/>
      <c r="GT82" s="58"/>
      <c r="GU82" s="58"/>
      <c r="GV82" s="58"/>
      <c r="GW82" s="58"/>
      <c r="GX82" s="58"/>
      <c r="GY82" s="58"/>
      <c r="GZ82" s="58"/>
      <c r="HA82" s="58"/>
      <c r="HB82" s="58"/>
      <c r="HC82" s="58"/>
      <c r="HD82" s="58"/>
      <c r="HE82" s="58"/>
      <c r="HF82" s="58"/>
      <c r="HG82" s="58"/>
      <c r="HH82" s="58"/>
      <c r="HI82" s="58"/>
      <c r="HJ82" s="58"/>
      <c r="HK82" s="58"/>
      <c r="HL82" s="58"/>
      <c r="HM82" s="58"/>
      <c r="HN82" s="58"/>
      <c r="HO82" s="58"/>
      <c r="HP82" s="58"/>
      <c r="HQ82" s="58"/>
      <c r="HR82" s="58"/>
      <c r="HS82" s="58"/>
      <c r="HT82" s="58"/>
      <c r="HU82" s="58"/>
      <c r="HV82" s="58"/>
      <c r="HW82" s="58"/>
      <c r="HX82" s="58"/>
      <c r="HY82" s="58"/>
      <c r="HZ82" s="58"/>
      <c r="IA82" s="58"/>
      <c r="IB82" s="58"/>
      <c r="IC82" s="58"/>
      <c r="ID82" s="58"/>
      <c r="IE82" s="58"/>
      <c r="IF82" s="58"/>
      <c r="IG82" s="58"/>
      <c r="IH82" s="58"/>
      <c r="II82" s="58"/>
      <c r="IJ82" s="58"/>
      <c r="IK82" s="58"/>
      <c r="IL82" s="58"/>
      <c r="IM82" s="58"/>
      <c r="IN82" s="58"/>
      <c r="IO82" s="58"/>
      <c r="IP82" s="58"/>
      <c r="IQ82" s="58"/>
      <c r="IR82" s="58"/>
      <c r="IS82" s="58"/>
      <c r="IT82" s="58"/>
      <c r="IU82" s="58"/>
      <c r="IV82" s="58"/>
    </row>
    <row r="83" spans="1:256" ht="15.75">
      <c r="A83" s="51">
        <v>80</v>
      </c>
      <c r="B83" s="55" t="s">
        <v>98</v>
      </c>
      <c r="C83" s="53" t="s">
        <v>5</v>
      </c>
      <c r="D83" s="53" t="s">
        <v>330</v>
      </c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58"/>
      <c r="GT83" s="58"/>
      <c r="GU83" s="58"/>
      <c r="GV83" s="58"/>
      <c r="GW83" s="58"/>
      <c r="GX83" s="58"/>
      <c r="GY83" s="58"/>
      <c r="GZ83" s="58"/>
      <c r="HA83" s="58"/>
      <c r="HB83" s="58"/>
      <c r="HC83" s="58"/>
      <c r="HD83" s="58"/>
      <c r="HE83" s="58"/>
      <c r="HF83" s="58"/>
      <c r="HG83" s="58"/>
      <c r="HH83" s="58"/>
      <c r="HI83" s="58"/>
      <c r="HJ83" s="58"/>
      <c r="HK83" s="58"/>
      <c r="HL83" s="58"/>
      <c r="HM83" s="58"/>
      <c r="HN83" s="58"/>
      <c r="HO83" s="58"/>
      <c r="HP83" s="58"/>
      <c r="HQ83" s="58"/>
      <c r="HR83" s="58"/>
      <c r="HS83" s="58"/>
      <c r="HT83" s="58"/>
      <c r="HU83" s="58"/>
      <c r="HV83" s="58"/>
      <c r="HW83" s="58"/>
      <c r="HX83" s="58"/>
      <c r="HY83" s="58"/>
      <c r="HZ83" s="58"/>
      <c r="IA83" s="58"/>
      <c r="IB83" s="58"/>
      <c r="IC83" s="58"/>
      <c r="ID83" s="58"/>
      <c r="IE83" s="58"/>
      <c r="IF83" s="58"/>
      <c r="IG83" s="58"/>
      <c r="IH83" s="58"/>
      <c r="II83" s="58"/>
      <c r="IJ83" s="58"/>
      <c r="IK83" s="58"/>
      <c r="IL83" s="58"/>
      <c r="IM83" s="58"/>
      <c r="IN83" s="58"/>
      <c r="IO83" s="58"/>
      <c r="IP83" s="58"/>
      <c r="IQ83" s="58"/>
      <c r="IR83" s="58"/>
      <c r="IS83" s="58"/>
      <c r="IT83" s="58"/>
      <c r="IU83" s="58"/>
      <c r="IV83" s="58"/>
    </row>
    <row r="84" spans="1:256" ht="31.5">
      <c r="A84" s="51">
        <v>81</v>
      </c>
      <c r="B84" s="52" t="s">
        <v>99</v>
      </c>
      <c r="C84" s="53" t="s">
        <v>5</v>
      </c>
      <c r="D84" s="53" t="s">
        <v>331</v>
      </c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  <c r="GP84" s="58"/>
      <c r="GQ84" s="58"/>
      <c r="GR84" s="58"/>
      <c r="GS84" s="58"/>
      <c r="GT84" s="58"/>
      <c r="GU84" s="58"/>
      <c r="GV84" s="58"/>
      <c r="GW84" s="58"/>
      <c r="GX84" s="58"/>
      <c r="GY84" s="58"/>
      <c r="GZ84" s="58"/>
      <c r="HA84" s="58"/>
      <c r="HB84" s="58"/>
      <c r="HC84" s="58"/>
      <c r="HD84" s="58"/>
      <c r="HE84" s="58"/>
      <c r="HF84" s="58"/>
      <c r="HG84" s="58"/>
      <c r="HH84" s="58"/>
      <c r="HI84" s="58"/>
      <c r="HJ84" s="58"/>
      <c r="HK84" s="58"/>
      <c r="HL84" s="58"/>
      <c r="HM84" s="58"/>
      <c r="HN84" s="58"/>
      <c r="HO84" s="58"/>
      <c r="HP84" s="58"/>
      <c r="HQ84" s="58"/>
      <c r="HR84" s="58"/>
      <c r="HS84" s="58"/>
      <c r="HT84" s="58"/>
      <c r="HU84" s="58"/>
      <c r="HV84" s="58"/>
      <c r="HW84" s="58"/>
      <c r="HX84" s="58"/>
      <c r="HY84" s="58"/>
      <c r="HZ84" s="58"/>
      <c r="IA84" s="58"/>
      <c r="IB84" s="58"/>
      <c r="IC84" s="58"/>
      <c r="ID84" s="58"/>
      <c r="IE84" s="58"/>
      <c r="IF84" s="58"/>
      <c r="IG84" s="58"/>
      <c r="IH84" s="58"/>
      <c r="II84" s="58"/>
      <c r="IJ84" s="58"/>
      <c r="IK84" s="58"/>
      <c r="IL84" s="58"/>
      <c r="IM84" s="58"/>
      <c r="IN84" s="58"/>
      <c r="IO84" s="58"/>
      <c r="IP84" s="58"/>
      <c r="IQ84" s="58"/>
      <c r="IR84" s="58"/>
      <c r="IS84" s="58"/>
      <c r="IT84" s="58"/>
      <c r="IU84" s="58"/>
      <c r="IV84" s="58"/>
    </row>
    <row r="85" spans="1:256" ht="31.5">
      <c r="A85" s="51">
        <v>82</v>
      </c>
      <c r="B85" s="55" t="s">
        <v>100</v>
      </c>
      <c r="C85" s="53" t="s">
        <v>5</v>
      </c>
      <c r="D85" s="53" t="s">
        <v>332</v>
      </c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8"/>
      <c r="HD85" s="58"/>
      <c r="HE85" s="58"/>
      <c r="HF85" s="58"/>
      <c r="HG85" s="58"/>
      <c r="HH85" s="58"/>
      <c r="HI85" s="58"/>
      <c r="HJ85" s="58"/>
      <c r="HK85" s="58"/>
      <c r="HL85" s="58"/>
      <c r="HM85" s="58"/>
      <c r="HN85" s="58"/>
      <c r="HO85" s="58"/>
      <c r="HP85" s="58"/>
      <c r="HQ85" s="58"/>
      <c r="HR85" s="58"/>
      <c r="HS85" s="58"/>
      <c r="HT85" s="58"/>
      <c r="HU85" s="58"/>
      <c r="HV85" s="58"/>
      <c r="HW85" s="58"/>
      <c r="HX85" s="58"/>
      <c r="HY85" s="58"/>
      <c r="HZ85" s="58"/>
      <c r="IA85" s="58"/>
      <c r="IB85" s="58"/>
      <c r="IC85" s="58"/>
      <c r="ID85" s="58"/>
      <c r="IE85" s="58"/>
      <c r="IF85" s="58"/>
      <c r="IG85" s="58"/>
      <c r="IH85" s="58"/>
      <c r="II85" s="58"/>
      <c r="IJ85" s="58"/>
      <c r="IK85" s="58"/>
      <c r="IL85" s="58"/>
      <c r="IM85" s="58"/>
      <c r="IN85" s="58"/>
      <c r="IO85" s="58"/>
      <c r="IP85" s="58"/>
      <c r="IQ85" s="58"/>
      <c r="IR85" s="58"/>
      <c r="IS85" s="58"/>
      <c r="IT85" s="58"/>
      <c r="IU85" s="58"/>
      <c r="IV85" s="58"/>
    </row>
    <row r="86" spans="1:256" ht="15.75">
      <c r="A86" s="51">
        <v>83</v>
      </c>
      <c r="B86" s="55" t="s">
        <v>101</v>
      </c>
      <c r="C86" s="53" t="s">
        <v>5</v>
      </c>
      <c r="D86" s="53" t="s">
        <v>307</v>
      </c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  <c r="HC86" s="58"/>
      <c r="HD86" s="58"/>
      <c r="HE86" s="58"/>
      <c r="HF86" s="58"/>
      <c r="HG86" s="58"/>
      <c r="HH86" s="58"/>
      <c r="HI86" s="58"/>
      <c r="HJ86" s="58"/>
      <c r="HK86" s="58"/>
      <c r="HL86" s="58"/>
      <c r="HM86" s="58"/>
      <c r="HN86" s="58"/>
      <c r="HO86" s="58"/>
      <c r="HP86" s="58"/>
      <c r="HQ86" s="58"/>
      <c r="HR86" s="58"/>
      <c r="HS86" s="58"/>
      <c r="HT86" s="58"/>
      <c r="HU86" s="58"/>
      <c r="HV86" s="58"/>
      <c r="HW86" s="58"/>
      <c r="HX86" s="58"/>
      <c r="HY86" s="58"/>
      <c r="HZ86" s="58"/>
      <c r="IA86" s="58"/>
      <c r="IB86" s="58"/>
      <c r="IC86" s="58"/>
      <c r="ID86" s="58"/>
      <c r="IE86" s="58"/>
      <c r="IF86" s="58"/>
      <c r="IG86" s="58"/>
      <c r="IH86" s="58"/>
      <c r="II86" s="58"/>
      <c r="IJ86" s="58"/>
      <c r="IK86" s="58"/>
      <c r="IL86" s="58"/>
      <c r="IM86" s="58"/>
      <c r="IN86" s="58"/>
      <c r="IO86" s="58"/>
      <c r="IP86" s="58"/>
      <c r="IQ86" s="58"/>
      <c r="IR86" s="58"/>
      <c r="IS86" s="58"/>
      <c r="IT86" s="58"/>
      <c r="IU86" s="58"/>
      <c r="IV86" s="58"/>
    </row>
    <row r="87" spans="1:256" ht="15.75">
      <c r="A87" s="51">
        <v>84</v>
      </c>
      <c r="B87" s="55" t="s">
        <v>177</v>
      </c>
      <c r="C87" s="53"/>
      <c r="D87" s="53" t="s">
        <v>251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  <c r="HO87" s="58"/>
      <c r="HP87" s="58"/>
      <c r="HQ87" s="58"/>
      <c r="HR87" s="58"/>
      <c r="HS87" s="58"/>
      <c r="HT87" s="58"/>
      <c r="HU87" s="58"/>
      <c r="HV87" s="58"/>
      <c r="HW87" s="58"/>
      <c r="HX87" s="58"/>
      <c r="HY87" s="58"/>
      <c r="HZ87" s="58"/>
      <c r="IA87" s="58"/>
      <c r="IB87" s="58"/>
      <c r="IC87" s="58"/>
      <c r="ID87" s="58"/>
      <c r="IE87" s="58"/>
      <c r="IF87" s="58"/>
      <c r="IG87" s="58"/>
      <c r="IH87" s="58"/>
      <c r="II87" s="58"/>
      <c r="IJ87" s="58"/>
      <c r="IK87" s="58"/>
      <c r="IL87" s="58"/>
      <c r="IM87" s="58"/>
      <c r="IN87" s="58"/>
      <c r="IO87" s="58"/>
      <c r="IP87" s="58"/>
      <c r="IQ87" s="58"/>
      <c r="IR87" s="58"/>
      <c r="IS87" s="58"/>
      <c r="IT87" s="58"/>
      <c r="IU87" s="58"/>
      <c r="IV87" s="58"/>
    </row>
    <row r="88" spans="1:256" ht="15.75">
      <c r="A88" s="51">
        <v>85</v>
      </c>
      <c r="B88" s="55" t="s">
        <v>178</v>
      </c>
      <c r="C88" s="53" t="s">
        <v>333</v>
      </c>
      <c r="D88" s="53">
        <v>2.88</v>
      </c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8"/>
      <c r="GH88" s="58"/>
      <c r="GI88" s="58"/>
      <c r="GJ88" s="58"/>
      <c r="GK88" s="58"/>
      <c r="GL88" s="58"/>
      <c r="GM88" s="58"/>
      <c r="GN88" s="58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58"/>
      <c r="HC88" s="58"/>
      <c r="HD88" s="58"/>
      <c r="HE88" s="58"/>
      <c r="HF88" s="58"/>
      <c r="HG88" s="58"/>
      <c r="HH88" s="58"/>
      <c r="HI88" s="58"/>
      <c r="HJ88" s="58"/>
      <c r="HK88" s="58"/>
      <c r="HL88" s="58"/>
      <c r="HM88" s="58"/>
      <c r="HN88" s="58"/>
      <c r="HO88" s="58"/>
      <c r="HP88" s="58"/>
      <c r="HQ88" s="58"/>
      <c r="HR88" s="58"/>
      <c r="HS88" s="58"/>
      <c r="HT88" s="58"/>
      <c r="HU88" s="58"/>
      <c r="HV88" s="58"/>
      <c r="HW88" s="58"/>
      <c r="HX88" s="58"/>
      <c r="HY88" s="58"/>
      <c r="HZ88" s="58"/>
      <c r="IA88" s="58"/>
      <c r="IB88" s="58"/>
      <c r="IC88" s="58"/>
      <c r="ID88" s="58"/>
      <c r="IE88" s="58"/>
      <c r="IF88" s="58"/>
      <c r="IG88" s="58"/>
      <c r="IH88" s="58"/>
      <c r="II88" s="58"/>
      <c r="IJ88" s="58"/>
      <c r="IK88" s="58"/>
      <c r="IL88" s="58"/>
      <c r="IM88" s="58"/>
      <c r="IN88" s="58"/>
      <c r="IO88" s="58"/>
      <c r="IP88" s="58"/>
      <c r="IQ88" s="58"/>
      <c r="IR88" s="58"/>
      <c r="IS88" s="58"/>
      <c r="IT88" s="58"/>
      <c r="IU88" s="58"/>
      <c r="IV88" s="58"/>
    </row>
    <row r="89" spans="1:256" ht="47.25">
      <c r="A89" s="51">
        <v>86</v>
      </c>
      <c r="B89" s="55" t="s">
        <v>102</v>
      </c>
      <c r="C89" s="53" t="s">
        <v>5</v>
      </c>
      <c r="D89" s="62" t="s">
        <v>334</v>
      </c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  <c r="HO89" s="58"/>
      <c r="HP89" s="58"/>
      <c r="HQ89" s="58"/>
      <c r="HR89" s="58"/>
      <c r="HS89" s="58"/>
      <c r="HT89" s="58"/>
      <c r="HU89" s="58"/>
      <c r="HV89" s="58"/>
      <c r="HW89" s="58"/>
      <c r="HX89" s="58"/>
      <c r="HY89" s="58"/>
      <c r="HZ89" s="58"/>
      <c r="IA89" s="58"/>
      <c r="IB89" s="58"/>
      <c r="IC89" s="58"/>
      <c r="ID89" s="58"/>
      <c r="IE89" s="58"/>
      <c r="IF89" s="58"/>
      <c r="IG89" s="58"/>
      <c r="IH89" s="58"/>
      <c r="II89" s="58"/>
      <c r="IJ89" s="58"/>
      <c r="IK89" s="58"/>
      <c r="IL89" s="58"/>
      <c r="IM89" s="58"/>
      <c r="IN89" s="58"/>
      <c r="IO89" s="58"/>
      <c r="IP89" s="58"/>
      <c r="IQ89" s="58"/>
      <c r="IR89" s="58"/>
      <c r="IS89" s="58"/>
      <c r="IT89" s="58"/>
      <c r="IU89" s="58"/>
      <c r="IV89" s="58"/>
    </row>
    <row r="90" spans="1:256" ht="15.75">
      <c r="A90" s="51">
        <v>87</v>
      </c>
      <c r="B90" s="55" t="s">
        <v>95</v>
      </c>
      <c r="C90" s="53" t="s">
        <v>5</v>
      </c>
      <c r="D90" s="53" t="s">
        <v>230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8"/>
      <c r="FF90" s="58"/>
      <c r="FG90" s="58"/>
      <c r="FH90" s="58"/>
      <c r="FI90" s="58"/>
      <c r="FJ90" s="58"/>
      <c r="FK90" s="58"/>
      <c r="FL90" s="58"/>
      <c r="FM90" s="58"/>
      <c r="FN90" s="58"/>
      <c r="FO90" s="58"/>
      <c r="FP90" s="58"/>
      <c r="FQ90" s="58"/>
      <c r="FR90" s="58"/>
      <c r="FS90" s="58"/>
      <c r="FT90" s="58"/>
      <c r="FU90" s="58"/>
      <c r="FV90" s="58"/>
      <c r="FW90" s="58"/>
      <c r="FX90" s="58"/>
      <c r="FY90" s="58"/>
      <c r="FZ90" s="58"/>
      <c r="GA90" s="58"/>
      <c r="GB90" s="58"/>
      <c r="GC90" s="58"/>
      <c r="GD90" s="58"/>
      <c r="GE90" s="58"/>
      <c r="GF90" s="58"/>
      <c r="GG90" s="58"/>
      <c r="GH90" s="58"/>
      <c r="GI90" s="58"/>
      <c r="GJ90" s="58"/>
      <c r="GK90" s="58"/>
      <c r="GL90" s="58"/>
      <c r="GM90" s="58"/>
      <c r="GN90" s="58"/>
      <c r="GO90" s="58"/>
      <c r="GP90" s="58"/>
      <c r="GQ90" s="58"/>
      <c r="GR90" s="58"/>
      <c r="GS90" s="58"/>
      <c r="GT90" s="58"/>
      <c r="GU90" s="58"/>
      <c r="GV90" s="58"/>
      <c r="GW90" s="58"/>
      <c r="GX90" s="58"/>
      <c r="GY90" s="58"/>
      <c r="GZ90" s="58"/>
      <c r="HA90" s="58"/>
      <c r="HB90" s="58"/>
      <c r="HC90" s="58"/>
      <c r="HD90" s="58"/>
      <c r="HE90" s="58"/>
      <c r="HF90" s="58"/>
      <c r="HG90" s="58"/>
      <c r="HH90" s="58"/>
      <c r="HI90" s="58"/>
      <c r="HJ90" s="58"/>
      <c r="HK90" s="58"/>
      <c r="HL90" s="58"/>
      <c r="HM90" s="58"/>
      <c r="HN90" s="58"/>
      <c r="HO90" s="58"/>
      <c r="HP90" s="58"/>
      <c r="HQ90" s="58"/>
      <c r="HR90" s="58"/>
      <c r="HS90" s="58"/>
      <c r="HT90" s="58"/>
      <c r="HU90" s="58"/>
      <c r="HV90" s="58"/>
      <c r="HW90" s="58"/>
      <c r="HX90" s="58"/>
      <c r="HY90" s="58"/>
      <c r="HZ90" s="58"/>
      <c r="IA90" s="58"/>
      <c r="IB90" s="58"/>
      <c r="IC90" s="58"/>
      <c r="ID90" s="58"/>
      <c r="IE90" s="58"/>
      <c r="IF90" s="58"/>
      <c r="IG90" s="58"/>
      <c r="IH90" s="58"/>
      <c r="II90" s="58"/>
      <c r="IJ90" s="58"/>
      <c r="IK90" s="58"/>
      <c r="IL90" s="58"/>
      <c r="IM90" s="58"/>
      <c r="IN90" s="58"/>
      <c r="IO90" s="58"/>
      <c r="IP90" s="58"/>
      <c r="IQ90" s="58"/>
      <c r="IR90" s="58"/>
      <c r="IS90" s="58"/>
      <c r="IT90" s="58"/>
      <c r="IU90" s="58"/>
      <c r="IV90" s="58"/>
    </row>
    <row r="91" spans="1:256" ht="15.75">
      <c r="A91" s="51">
        <v>88</v>
      </c>
      <c r="B91" s="55" t="s">
        <v>96</v>
      </c>
      <c r="C91" s="53" t="s">
        <v>5</v>
      </c>
      <c r="D91" s="53" t="s">
        <v>249</v>
      </c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58"/>
      <c r="GI91" s="58"/>
      <c r="GJ91" s="58"/>
      <c r="GK91" s="58"/>
      <c r="GL91" s="58"/>
      <c r="GM91" s="58"/>
      <c r="GN91" s="58"/>
      <c r="GO91" s="58"/>
      <c r="GP91" s="58"/>
      <c r="GQ91" s="58"/>
      <c r="GR91" s="58"/>
      <c r="GS91" s="58"/>
      <c r="GT91" s="58"/>
      <c r="GU91" s="58"/>
      <c r="GV91" s="58"/>
      <c r="GW91" s="58"/>
      <c r="GX91" s="58"/>
      <c r="GY91" s="58"/>
      <c r="GZ91" s="58"/>
      <c r="HA91" s="58"/>
      <c r="HB91" s="58"/>
      <c r="HC91" s="58"/>
      <c r="HD91" s="58"/>
      <c r="HE91" s="58"/>
      <c r="HF91" s="58"/>
      <c r="HG91" s="58"/>
      <c r="HH91" s="58"/>
      <c r="HI91" s="58"/>
      <c r="HJ91" s="58"/>
      <c r="HK91" s="58"/>
      <c r="HL91" s="58"/>
      <c r="HM91" s="58"/>
      <c r="HN91" s="58"/>
      <c r="HO91" s="58"/>
      <c r="HP91" s="58"/>
      <c r="HQ91" s="58"/>
      <c r="HR91" s="58"/>
      <c r="HS91" s="58"/>
      <c r="HT91" s="58"/>
      <c r="HU91" s="58"/>
      <c r="HV91" s="58"/>
      <c r="HW91" s="58"/>
      <c r="HX91" s="58"/>
      <c r="HY91" s="58"/>
      <c r="HZ91" s="58"/>
      <c r="IA91" s="58"/>
      <c r="IB91" s="58"/>
      <c r="IC91" s="58"/>
      <c r="ID91" s="58"/>
      <c r="IE91" s="58"/>
      <c r="IF91" s="58"/>
      <c r="IG91" s="58"/>
      <c r="IH91" s="58"/>
      <c r="II91" s="58"/>
      <c r="IJ91" s="58"/>
      <c r="IK91" s="58"/>
      <c r="IL91" s="58"/>
      <c r="IM91" s="58"/>
      <c r="IN91" s="58"/>
      <c r="IO91" s="58"/>
      <c r="IP91" s="58"/>
      <c r="IQ91" s="58"/>
      <c r="IR91" s="58"/>
      <c r="IS91" s="58"/>
      <c r="IT91" s="58"/>
      <c r="IU91" s="58"/>
      <c r="IV91" s="58"/>
    </row>
    <row r="92" spans="1:256" ht="15.75">
      <c r="A92" s="51">
        <v>89</v>
      </c>
      <c r="B92" s="55" t="s">
        <v>64</v>
      </c>
      <c r="C92" s="53" t="s">
        <v>5</v>
      </c>
      <c r="D92" s="53" t="s">
        <v>299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8"/>
      <c r="FK92" s="58"/>
      <c r="FL92" s="58"/>
      <c r="FM92" s="58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  <c r="GE92" s="58"/>
      <c r="GF92" s="58"/>
      <c r="GG92" s="58"/>
      <c r="GH92" s="58"/>
      <c r="GI92" s="58"/>
      <c r="GJ92" s="58"/>
      <c r="GK92" s="58"/>
      <c r="GL92" s="58"/>
      <c r="GM92" s="58"/>
      <c r="GN92" s="58"/>
      <c r="GO92" s="58"/>
      <c r="GP92" s="58"/>
      <c r="GQ92" s="58"/>
      <c r="GR92" s="58"/>
      <c r="GS92" s="58"/>
      <c r="GT92" s="58"/>
      <c r="GU92" s="58"/>
      <c r="GV92" s="58"/>
      <c r="GW92" s="58"/>
      <c r="GX92" s="58"/>
      <c r="GY92" s="58"/>
      <c r="GZ92" s="58"/>
      <c r="HA92" s="58"/>
      <c r="HB92" s="58"/>
      <c r="HC92" s="58"/>
      <c r="HD92" s="58"/>
      <c r="HE92" s="58"/>
      <c r="HF92" s="58"/>
      <c r="HG92" s="58"/>
      <c r="HH92" s="58"/>
      <c r="HI92" s="58"/>
      <c r="HJ92" s="58"/>
      <c r="HK92" s="58"/>
      <c r="HL92" s="58"/>
      <c r="HM92" s="58"/>
      <c r="HN92" s="58"/>
      <c r="HO92" s="58"/>
      <c r="HP92" s="58"/>
      <c r="HQ92" s="58"/>
      <c r="HR92" s="58"/>
      <c r="HS92" s="58"/>
      <c r="HT92" s="58"/>
      <c r="HU92" s="58"/>
      <c r="HV92" s="58"/>
      <c r="HW92" s="58"/>
      <c r="HX92" s="58"/>
      <c r="HY92" s="58"/>
      <c r="HZ92" s="58"/>
      <c r="IA92" s="58"/>
      <c r="IB92" s="58"/>
      <c r="IC92" s="58"/>
      <c r="ID92" s="58"/>
      <c r="IE92" s="58"/>
      <c r="IF92" s="58"/>
      <c r="IG92" s="58"/>
      <c r="IH92" s="58"/>
      <c r="II92" s="58"/>
      <c r="IJ92" s="58"/>
      <c r="IK92" s="58"/>
      <c r="IL92" s="58"/>
      <c r="IM92" s="58"/>
      <c r="IN92" s="58"/>
      <c r="IO92" s="58"/>
      <c r="IP92" s="58"/>
      <c r="IQ92" s="58"/>
      <c r="IR92" s="58"/>
      <c r="IS92" s="58"/>
      <c r="IT92" s="58"/>
      <c r="IU92" s="58"/>
      <c r="IV92" s="58"/>
    </row>
    <row r="93" spans="1:256" ht="15.75">
      <c r="A93" s="51">
        <v>90</v>
      </c>
      <c r="B93" s="55" t="s">
        <v>97</v>
      </c>
      <c r="C93" s="53" t="s">
        <v>329</v>
      </c>
      <c r="D93" s="53">
        <v>3.53</v>
      </c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58"/>
      <c r="HI93" s="58"/>
      <c r="HJ93" s="58"/>
      <c r="HK93" s="58"/>
      <c r="HL93" s="58"/>
      <c r="HM93" s="58"/>
      <c r="HN93" s="58"/>
      <c r="HO93" s="58"/>
      <c r="HP93" s="58"/>
      <c r="HQ93" s="58"/>
      <c r="HR93" s="58"/>
      <c r="HS93" s="58"/>
      <c r="HT93" s="58"/>
      <c r="HU93" s="58"/>
      <c r="HV93" s="58"/>
      <c r="HW93" s="58"/>
      <c r="HX93" s="58"/>
      <c r="HY93" s="58"/>
      <c r="HZ93" s="58"/>
      <c r="IA93" s="58"/>
      <c r="IB93" s="58"/>
      <c r="IC93" s="58"/>
      <c r="ID93" s="58"/>
      <c r="IE93" s="58"/>
      <c r="IF93" s="58"/>
      <c r="IG93" s="58"/>
      <c r="IH93" s="58"/>
      <c r="II93" s="58"/>
      <c r="IJ93" s="58"/>
      <c r="IK93" s="58"/>
      <c r="IL93" s="58"/>
      <c r="IM93" s="58"/>
      <c r="IN93" s="58"/>
      <c r="IO93" s="58"/>
      <c r="IP93" s="58"/>
      <c r="IQ93" s="58"/>
      <c r="IR93" s="58"/>
      <c r="IS93" s="58"/>
      <c r="IT93" s="58"/>
      <c r="IU93" s="58"/>
      <c r="IV93" s="58"/>
    </row>
    <row r="94" spans="1:256" ht="15.75">
      <c r="A94" s="51">
        <v>91</v>
      </c>
      <c r="B94" s="55" t="s">
        <v>98</v>
      </c>
      <c r="C94" s="53" t="s">
        <v>5</v>
      </c>
      <c r="D94" s="53" t="s">
        <v>250</v>
      </c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  <c r="HH94" s="58"/>
      <c r="HI94" s="58"/>
      <c r="HJ94" s="58"/>
      <c r="HK94" s="58"/>
      <c r="HL94" s="58"/>
      <c r="HM94" s="58"/>
      <c r="HN94" s="58"/>
      <c r="HO94" s="58"/>
      <c r="HP94" s="58"/>
      <c r="HQ94" s="58"/>
      <c r="HR94" s="58"/>
      <c r="HS94" s="58"/>
      <c r="HT94" s="58"/>
      <c r="HU94" s="58"/>
      <c r="HV94" s="58"/>
      <c r="HW94" s="58"/>
      <c r="HX94" s="58"/>
      <c r="HY94" s="58"/>
      <c r="HZ94" s="58"/>
      <c r="IA94" s="58"/>
      <c r="IB94" s="58"/>
      <c r="IC94" s="58"/>
      <c r="ID94" s="58"/>
      <c r="IE94" s="58"/>
      <c r="IF94" s="58"/>
      <c r="IG94" s="58"/>
      <c r="IH94" s="58"/>
      <c r="II94" s="58"/>
      <c r="IJ94" s="58"/>
      <c r="IK94" s="58"/>
      <c r="IL94" s="58"/>
      <c r="IM94" s="58"/>
      <c r="IN94" s="58"/>
      <c r="IO94" s="58"/>
      <c r="IP94" s="58"/>
      <c r="IQ94" s="58"/>
      <c r="IR94" s="58"/>
      <c r="IS94" s="58"/>
      <c r="IT94" s="58"/>
      <c r="IU94" s="58"/>
      <c r="IV94" s="58"/>
    </row>
    <row r="95" spans="1:256" ht="15.75">
      <c r="A95" s="51">
        <v>92</v>
      </c>
      <c r="B95" s="55" t="s">
        <v>99</v>
      </c>
      <c r="C95" s="53" t="s">
        <v>5</v>
      </c>
      <c r="D95" s="53" t="s">
        <v>331</v>
      </c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  <c r="FF95" s="58"/>
      <c r="FG95" s="58"/>
      <c r="FH95" s="58"/>
      <c r="FI95" s="58"/>
      <c r="FJ95" s="58"/>
      <c r="FK95" s="58"/>
      <c r="FL95" s="58"/>
      <c r="FM95" s="58"/>
      <c r="FN95" s="58"/>
      <c r="FO95" s="58"/>
      <c r="FP95" s="58"/>
      <c r="FQ95" s="58"/>
      <c r="FR95" s="58"/>
      <c r="FS95" s="58"/>
      <c r="FT95" s="58"/>
      <c r="FU95" s="58"/>
      <c r="FV95" s="58"/>
      <c r="FW95" s="58"/>
      <c r="FX95" s="58"/>
      <c r="FY95" s="58"/>
      <c r="FZ95" s="58"/>
      <c r="GA95" s="58"/>
      <c r="GB95" s="58"/>
      <c r="GC95" s="58"/>
      <c r="GD95" s="58"/>
      <c r="GE95" s="58"/>
      <c r="GF95" s="58"/>
      <c r="GG95" s="58"/>
      <c r="GH95" s="58"/>
      <c r="GI95" s="58"/>
      <c r="GJ95" s="58"/>
      <c r="GK95" s="58"/>
      <c r="GL95" s="58"/>
      <c r="GM95" s="58"/>
      <c r="GN95" s="58"/>
      <c r="GO95" s="58"/>
      <c r="GP95" s="58"/>
      <c r="GQ95" s="58"/>
      <c r="GR95" s="58"/>
      <c r="GS95" s="58"/>
      <c r="GT95" s="58"/>
      <c r="GU95" s="58"/>
      <c r="GV95" s="58"/>
      <c r="GW95" s="58"/>
      <c r="GX95" s="58"/>
      <c r="GY95" s="58"/>
      <c r="GZ95" s="58"/>
      <c r="HA95" s="58"/>
      <c r="HB95" s="58"/>
      <c r="HC95" s="58"/>
      <c r="HD95" s="58"/>
      <c r="HE95" s="58"/>
      <c r="HF95" s="58"/>
      <c r="HG95" s="58"/>
      <c r="HH95" s="58"/>
      <c r="HI95" s="58"/>
      <c r="HJ95" s="58"/>
      <c r="HK95" s="58"/>
      <c r="HL95" s="58"/>
      <c r="HM95" s="58"/>
      <c r="HN95" s="58"/>
      <c r="HO95" s="58"/>
      <c r="HP95" s="58"/>
      <c r="HQ95" s="58"/>
      <c r="HR95" s="58"/>
      <c r="HS95" s="58"/>
      <c r="HT95" s="58"/>
      <c r="HU95" s="58"/>
      <c r="HV95" s="58"/>
      <c r="HW95" s="58"/>
      <c r="HX95" s="58"/>
      <c r="HY95" s="58"/>
      <c r="HZ95" s="58"/>
      <c r="IA95" s="58"/>
      <c r="IB95" s="58"/>
      <c r="IC95" s="58"/>
      <c r="ID95" s="58"/>
      <c r="IE95" s="58"/>
      <c r="IF95" s="58"/>
      <c r="IG95" s="58"/>
      <c r="IH95" s="58"/>
      <c r="II95" s="58"/>
      <c r="IJ95" s="58"/>
      <c r="IK95" s="58"/>
      <c r="IL95" s="58"/>
      <c r="IM95" s="58"/>
      <c r="IN95" s="58"/>
      <c r="IO95" s="58"/>
      <c r="IP95" s="58"/>
      <c r="IQ95" s="58"/>
      <c r="IR95" s="58"/>
      <c r="IS95" s="58"/>
      <c r="IT95" s="58"/>
      <c r="IU95" s="58"/>
      <c r="IV95" s="58"/>
    </row>
    <row r="96" spans="1:256" ht="31.5">
      <c r="A96" s="51">
        <v>93</v>
      </c>
      <c r="B96" s="52" t="s">
        <v>100</v>
      </c>
      <c r="C96" s="53" t="s">
        <v>5</v>
      </c>
      <c r="D96" s="53" t="s">
        <v>332</v>
      </c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"/>
      <c r="FD96" s="58"/>
      <c r="FE96" s="58"/>
      <c r="FF96" s="58"/>
      <c r="FG96" s="58"/>
      <c r="FH96" s="58"/>
      <c r="FI96" s="58"/>
      <c r="FJ96" s="58"/>
      <c r="FK96" s="58"/>
      <c r="FL96" s="58"/>
      <c r="FM96" s="58"/>
      <c r="FN96" s="58"/>
      <c r="FO96" s="58"/>
      <c r="FP96" s="58"/>
      <c r="FQ96" s="58"/>
      <c r="FR96" s="58"/>
      <c r="FS96" s="58"/>
      <c r="FT96" s="58"/>
      <c r="FU96" s="58"/>
      <c r="FV96" s="58"/>
      <c r="FW96" s="58"/>
      <c r="FX96" s="58"/>
      <c r="FY96" s="58"/>
      <c r="FZ96" s="58"/>
      <c r="GA96" s="58"/>
      <c r="GB96" s="58"/>
      <c r="GC96" s="58"/>
      <c r="GD96" s="58"/>
      <c r="GE96" s="58"/>
      <c r="GF96" s="58"/>
      <c r="GG96" s="58"/>
      <c r="GH96" s="58"/>
      <c r="GI96" s="58"/>
      <c r="GJ96" s="58"/>
      <c r="GK96" s="58"/>
      <c r="GL96" s="58"/>
      <c r="GM96" s="58"/>
      <c r="GN96" s="58"/>
      <c r="GO96" s="58"/>
      <c r="GP96" s="58"/>
      <c r="GQ96" s="58"/>
      <c r="GR96" s="58"/>
      <c r="GS96" s="58"/>
      <c r="GT96" s="58"/>
      <c r="GU96" s="58"/>
      <c r="GV96" s="58"/>
      <c r="GW96" s="58"/>
      <c r="GX96" s="58"/>
      <c r="GY96" s="58"/>
      <c r="GZ96" s="58"/>
      <c r="HA96" s="58"/>
      <c r="HB96" s="58"/>
      <c r="HC96" s="58"/>
      <c r="HD96" s="58"/>
      <c r="HE96" s="58"/>
      <c r="HF96" s="58"/>
      <c r="HG96" s="58"/>
      <c r="HH96" s="58"/>
      <c r="HI96" s="58"/>
      <c r="HJ96" s="58"/>
      <c r="HK96" s="58"/>
      <c r="HL96" s="58"/>
      <c r="HM96" s="58"/>
      <c r="HN96" s="58"/>
      <c r="HO96" s="58"/>
      <c r="HP96" s="58"/>
      <c r="HQ96" s="58"/>
      <c r="HR96" s="58"/>
      <c r="HS96" s="58"/>
      <c r="HT96" s="58"/>
      <c r="HU96" s="58"/>
      <c r="HV96" s="58"/>
      <c r="HW96" s="58"/>
      <c r="HX96" s="58"/>
      <c r="HY96" s="58"/>
      <c r="HZ96" s="58"/>
      <c r="IA96" s="58"/>
      <c r="IB96" s="58"/>
      <c r="IC96" s="58"/>
      <c r="ID96" s="58"/>
      <c r="IE96" s="58"/>
      <c r="IF96" s="58"/>
      <c r="IG96" s="58"/>
      <c r="IH96" s="58"/>
      <c r="II96" s="58"/>
      <c r="IJ96" s="58"/>
      <c r="IK96" s="58"/>
      <c r="IL96" s="58"/>
      <c r="IM96" s="58"/>
      <c r="IN96" s="58"/>
      <c r="IO96" s="58"/>
      <c r="IP96" s="58"/>
      <c r="IQ96" s="58"/>
      <c r="IR96" s="58"/>
      <c r="IS96" s="58"/>
      <c r="IT96" s="58"/>
      <c r="IU96" s="58"/>
      <c r="IV96" s="58"/>
    </row>
    <row r="97" spans="1:256" ht="15.75">
      <c r="A97" s="51">
        <v>94</v>
      </c>
      <c r="B97" s="55" t="s">
        <v>101</v>
      </c>
      <c r="C97" s="53" t="s">
        <v>5</v>
      </c>
      <c r="D97" s="56" t="s">
        <v>314</v>
      </c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8"/>
      <c r="FD97" s="58"/>
      <c r="FE97" s="58"/>
      <c r="FF97" s="58"/>
      <c r="FG97" s="58"/>
      <c r="FH97" s="58"/>
      <c r="FI97" s="58"/>
      <c r="FJ97" s="58"/>
      <c r="FK97" s="58"/>
      <c r="FL97" s="58"/>
      <c r="FM97" s="58"/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58"/>
      <c r="GC97" s="58"/>
      <c r="GD97" s="58"/>
      <c r="GE97" s="58"/>
      <c r="GF97" s="58"/>
      <c r="GG97" s="58"/>
      <c r="GH97" s="58"/>
      <c r="GI97" s="58"/>
      <c r="GJ97" s="58"/>
      <c r="GK97" s="58"/>
      <c r="GL97" s="58"/>
      <c r="GM97" s="58"/>
      <c r="GN97" s="58"/>
      <c r="GO97" s="58"/>
      <c r="GP97" s="58"/>
      <c r="GQ97" s="58"/>
      <c r="GR97" s="58"/>
      <c r="GS97" s="58"/>
      <c r="GT97" s="58"/>
      <c r="GU97" s="58"/>
      <c r="GV97" s="58"/>
      <c r="GW97" s="58"/>
      <c r="GX97" s="58"/>
      <c r="GY97" s="58"/>
      <c r="GZ97" s="58"/>
      <c r="HA97" s="58"/>
      <c r="HB97" s="58"/>
      <c r="HC97" s="58"/>
      <c r="HD97" s="58"/>
      <c r="HE97" s="58"/>
      <c r="HF97" s="58"/>
      <c r="HG97" s="58"/>
      <c r="HH97" s="58"/>
      <c r="HI97" s="58"/>
      <c r="HJ97" s="58"/>
      <c r="HK97" s="58"/>
      <c r="HL97" s="58"/>
      <c r="HM97" s="58"/>
      <c r="HN97" s="58"/>
      <c r="HO97" s="58"/>
      <c r="HP97" s="58"/>
      <c r="HQ97" s="58"/>
      <c r="HR97" s="58"/>
      <c r="HS97" s="58"/>
      <c r="HT97" s="58"/>
      <c r="HU97" s="58"/>
      <c r="HV97" s="58"/>
      <c r="HW97" s="58"/>
      <c r="HX97" s="58"/>
      <c r="HY97" s="58"/>
      <c r="HZ97" s="58"/>
      <c r="IA97" s="58"/>
      <c r="IB97" s="58"/>
      <c r="IC97" s="58"/>
      <c r="ID97" s="58"/>
      <c r="IE97" s="58"/>
      <c r="IF97" s="58"/>
      <c r="IG97" s="58"/>
      <c r="IH97" s="58"/>
      <c r="II97" s="58"/>
      <c r="IJ97" s="58"/>
      <c r="IK97" s="58"/>
      <c r="IL97" s="58"/>
      <c r="IM97" s="58"/>
      <c r="IN97" s="58"/>
      <c r="IO97" s="58"/>
      <c r="IP97" s="58"/>
      <c r="IQ97" s="58"/>
      <c r="IR97" s="58"/>
      <c r="IS97" s="58"/>
      <c r="IT97" s="58"/>
      <c r="IU97" s="58"/>
      <c r="IV97" s="58"/>
    </row>
    <row r="98" spans="1:256" ht="15.75">
      <c r="A98" s="51">
        <v>95</v>
      </c>
      <c r="B98" s="55" t="s">
        <v>177</v>
      </c>
      <c r="C98" s="53"/>
      <c r="D98" s="53" t="s">
        <v>251</v>
      </c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  <c r="GE98" s="58"/>
      <c r="GF98" s="58"/>
      <c r="GG98" s="58"/>
      <c r="GH98" s="58"/>
      <c r="GI98" s="58"/>
      <c r="GJ98" s="58"/>
      <c r="GK98" s="58"/>
      <c r="GL98" s="58"/>
      <c r="GM98" s="58"/>
      <c r="GN98" s="58"/>
      <c r="GO98" s="58"/>
      <c r="GP98" s="58"/>
      <c r="GQ98" s="58"/>
      <c r="GR98" s="58"/>
      <c r="GS98" s="58"/>
      <c r="GT98" s="58"/>
      <c r="GU98" s="58"/>
      <c r="GV98" s="58"/>
      <c r="GW98" s="58"/>
      <c r="GX98" s="58"/>
      <c r="GY98" s="58"/>
      <c r="GZ98" s="58"/>
      <c r="HA98" s="58"/>
      <c r="HB98" s="58"/>
      <c r="HC98" s="58"/>
      <c r="HD98" s="58"/>
      <c r="HE98" s="58"/>
      <c r="HF98" s="58"/>
      <c r="HG98" s="58"/>
      <c r="HH98" s="58"/>
      <c r="HI98" s="58"/>
      <c r="HJ98" s="58"/>
      <c r="HK98" s="58"/>
      <c r="HL98" s="58"/>
      <c r="HM98" s="58"/>
      <c r="HN98" s="58"/>
      <c r="HO98" s="58"/>
      <c r="HP98" s="58"/>
      <c r="HQ98" s="58"/>
      <c r="HR98" s="58"/>
      <c r="HS98" s="58"/>
      <c r="HT98" s="58"/>
      <c r="HU98" s="58"/>
      <c r="HV98" s="58"/>
      <c r="HW98" s="58"/>
      <c r="HX98" s="58"/>
      <c r="HY98" s="58"/>
      <c r="HZ98" s="58"/>
      <c r="IA98" s="58"/>
      <c r="IB98" s="58"/>
      <c r="IC98" s="58"/>
      <c r="ID98" s="58"/>
      <c r="IE98" s="58"/>
      <c r="IF98" s="58"/>
      <c r="IG98" s="58"/>
      <c r="IH98" s="58"/>
      <c r="II98" s="58"/>
      <c r="IJ98" s="58"/>
      <c r="IK98" s="58"/>
      <c r="IL98" s="58"/>
      <c r="IM98" s="58"/>
      <c r="IN98" s="58"/>
      <c r="IO98" s="58"/>
      <c r="IP98" s="58"/>
      <c r="IQ98" s="58"/>
      <c r="IR98" s="58"/>
      <c r="IS98" s="58"/>
      <c r="IT98" s="58"/>
      <c r="IU98" s="58"/>
      <c r="IV98" s="58"/>
    </row>
    <row r="99" spans="1:256" ht="15.75">
      <c r="A99" s="51">
        <v>96</v>
      </c>
      <c r="B99" s="55" t="s">
        <v>178</v>
      </c>
      <c r="C99" s="53" t="s">
        <v>333</v>
      </c>
      <c r="D99" s="53">
        <v>2.88</v>
      </c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8"/>
      <c r="FK99" s="58"/>
      <c r="FL99" s="58"/>
      <c r="FM99" s="58"/>
      <c r="FN99" s="58"/>
      <c r="FO99" s="58"/>
      <c r="FP99" s="58"/>
      <c r="FQ99" s="58"/>
      <c r="FR99" s="58"/>
      <c r="FS99" s="58"/>
      <c r="FT99" s="58"/>
      <c r="FU99" s="58"/>
      <c r="FV99" s="58"/>
      <c r="FW99" s="58"/>
      <c r="FX99" s="58"/>
      <c r="FY99" s="58"/>
      <c r="FZ99" s="58"/>
      <c r="GA99" s="58"/>
      <c r="GB99" s="58"/>
      <c r="GC99" s="58"/>
      <c r="GD99" s="58"/>
      <c r="GE99" s="58"/>
      <c r="GF99" s="58"/>
      <c r="GG99" s="58"/>
      <c r="GH99" s="58"/>
      <c r="GI99" s="58"/>
      <c r="GJ99" s="58"/>
      <c r="GK99" s="58"/>
      <c r="GL99" s="58"/>
      <c r="GM99" s="58"/>
      <c r="GN99" s="58"/>
      <c r="GO99" s="58"/>
      <c r="GP99" s="58"/>
      <c r="GQ99" s="58"/>
      <c r="GR99" s="58"/>
      <c r="GS99" s="58"/>
      <c r="GT99" s="58"/>
      <c r="GU99" s="58"/>
      <c r="GV99" s="58"/>
      <c r="GW99" s="58"/>
      <c r="GX99" s="58"/>
      <c r="GY99" s="58"/>
      <c r="GZ99" s="58"/>
      <c r="HA99" s="58"/>
      <c r="HB99" s="58"/>
      <c r="HC99" s="58"/>
      <c r="HD99" s="58"/>
      <c r="HE99" s="58"/>
      <c r="HF99" s="58"/>
      <c r="HG99" s="58"/>
      <c r="HH99" s="58"/>
      <c r="HI99" s="58"/>
      <c r="HJ99" s="58"/>
      <c r="HK99" s="58"/>
      <c r="HL99" s="58"/>
      <c r="HM99" s="58"/>
      <c r="HN99" s="58"/>
      <c r="HO99" s="58"/>
      <c r="HP99" s="58"/>
      <c r="HQ99" s="58"/>
      <c r="HR99" s="58"/>
      <c r="HS99" s="58"/>
      <c r="HT99" s="58"/>
      <c r="HU99" s="58"/>
      <c r="HV99" s="58"/>
      <c r="HW99" s="58"/>
      <c r="HX99" s="58"/>
      <c r="HY99" s="58"/>
      <c r="HZ99" s="58"/>
      <c r="IA99" s="58"/>
      <c r="IB99" s="58"/>
      <c r="IC99" s="58"/>
      <c r="ID99" s="58"/>
      <c r="IE99" s="58"/>
      <c r="IF99" s="58"/>
      <c r="IG99" s="58"/>
      <c r="IH99" s="58"/>
      <c r="II99" s="58"/>
      <c r="IJ99" s="58"/>
      <c r="IK99" s="58"/>
      <c r="IL99" s="58"/>
      <c r="IM99" s="58"/>
      <c r="IN99" s="58"/>
      <c r="IO99" s="58"/>
      <c r="IP99" s="58"/>
      <c r="IQ99" s="58"/>
      <c r="IR99" s="58"/>
      <c r="IS99" s="58"/>
      <c r="IT99" s="58"/>
      <c r="IU99" s="58"/>
      <c r="IV99" s="58"/>
    </row>
    <row r="100" spans="1:256" ht="47.25">
      <c r="A100" s="51">
        <v>97</v>
      </c>
      <c r="B100" s="55" t="s">
        <v>102</v>
      </c>
      <c r="C100" s="53" t="s">
        <v>5</v>
      </c>
      <c r="D100" s="62" t="s">
        <v>334</v>
      </c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  <c r="GE100" s="58"/>
      <c r="GF100" s="58"/>
      <c r="GG100" s="58"/>
      <c r="GH100" s="58"/>
      <c r="GI100" s="58"/>
      <c r="GJ100" s="58"/>
      <c r="GK100" s="58"/>
      <c r="GL100" s="58"/>
      <c r="GM100" s="58"/>
      <c r="GN100" s="58"/>
      <c r="GO100" s="58"/>
      <c r="GP100" s="58"/>
      <c r="GQ100" s="58"/>
      <c r="GR100" s="58"/>
      <c r="GS100" s="58"/>
      <c r="GT100" s="58"/>
      <c r="GU100" s="58"/>
      <c r="GV100" s="58"/>
      <c r="GW100" s="58"/>
      <c r="GX100" s="58"/>
      <c r="GY100" s="58"/>
      <c r="GZ100" s="58"/>
      <c r="HA100" s="58"/>
      <c r="HB100" s="58"/>
      <c r="HC100" s="58"/>
      <c r="HD100" s="58"/>
      <c r="HE100" s="58"/>
      <c r="HF100" s="58"/>
      <c r="HG100" s="58"/>
      <c r="HH100" s="58"/>
      <c r="HI100" s="58"/>
      <c r="HJ100" s="58"/>
      <c r="HK100" s="58"/>
      <c r="HL100" s="58"/>
      <c r="HM100" s="58"/>
      <c r="HN100" s="58"/>
      <c r="HO100" s="58"/>
      <c r="HP100" s="58"/>
      <c r="HQ100" s="58"/>
      <c r="HR100" s="58"/>
      <c r="HS100" s="58"/>
      <c r="HT100" s="58"/>
      <c r="HU100" s="58"/>
      <c r="HV100" s="58"/>
      <c r="HW100" s="58"/>
      <c r="HX100" s="58"/>
      <c r="HY100" s="58"/>
      <c r="HZ100" s="58"/>
      <c r="IA100" s="58"/>
      <c r="IB100" s="58"/>
      <c r="IC100" s="58"/>
      <c r="ID100" s="58"/>
      <c r="IE100" s="58"/>
      <c r="IF100" s="58"/>
      <c r="IG100" s="58"/>
      <c r="IH100" s="58"/>
      <c r="II100" s="58"/>
      <c r="IJ100" s="58"/>
      <c r="IK100" s="58"/>
      <c r="IL100" s="58"/>
      <c r="IM100" s="58"/>
      <c r="IN100" s="58"/>
      <c r="IO100" s="58"/>
      <c r="IP100" s="58"/>
      <c r="IQ100" s="58"/>
      <c r="IR100" s="58"/>
      <c r="IS100" s="58"/>
      <c r="IT100" s="58"/>
      <c r="IU100" s="58"/>
      <c r="IV100" s="58"/>
    </row>
    <row r="101" spans="1:256" ht="15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  <c r="GD101" s="58"/>
      <c r="GE101" s="58"/>
      <c r="GF101" s="58"/>
      <c r="GG101" s="58"/>
      <c r="GH101" s="58"/>
      <c r="GI101" s="58"/>
      <c r="GJ101" s="58"/>
      <c r="GK101" s="58"/>
      <c r="GL101" s="58"/>
      <c r="GM101" s="58"/>
      <c r="GN101" s="58"/>
      <c r="GO101" s="58"/>
      <c r="GP101" s="58"/>
      <c r="GQ101" s="58"/>
      <c r="GR101" s="58"/>
      <c r="GS101" s="58"/>
      <c r="GT101" s="58"/>
      <c r="GU101" s="58"/>
      <c r="GV101" s="58"/>
      <c r="GW101" s="58"/>
      <c r="GX101" s="58"/>
      <c r="GY101" s="58"/>
      <c r="GZ101" s="58"/>
      <c r="HA101" s="58"/>
      <c r="HB101" s="58"/>
      <c r="HC101" s="58"/>
      <c r="HD101" s="58"/>
      <c r="HE101" s="58"/>
      <c r="HF101" s="58"/>
      <c r="HG101" s="58"/>
      <c r="HH101" s="58"/>
      <c r="HI101" s="58"/>
      <c r="HJ101" s="58"/>
      <c r="HK101" s="58"/>
      <c r="HL101" s="58"/>
      <c r="HM101" s="58"/>
      <c r="HN101" s="58"/>
      <c r="HO101" s="58"/>
      <c r="HP101" s="58"/>
      <c r="HQ101" s="58"/>
      <c r="HR101" s="58"/>
      <c r="HS101" s="58"/>
      <c r="HT101" s="58"/>
      <c r="HU101" s="58"/>
      <c r="HV101" s="58"/>
      <c r="HW101" s="58"/>
      <c r="HX101" s="58"/>
      <c r="HY101" s="58"/>
      <c r="HZ101" s="58"/>
      <c r="IA101" s="58"/>
      <c r="IB101" s="58"/>
      <c r="IC101" s="58"/>
      <c r="ID101" s="58"/>
      <c r="IE101" s="58"/>
      <c r="IF101" s="58"/>
      <c r="IG101" s="58"/>
      <c r="IH101" s="58"/>
      <c r="II101" s="58"/>
      <c r="IJ101" s="58"/>
      <c r="IK101" s="58"/>
      <c r="IL101" s="58"/>
      <c r="IM101" s="58"/>
      <c r="IN101" s="58"/>
      <c r="IO101" s="58"/>
      <c r="IP101" s="58"/>
      <c r="IQ101" s="58"/>
      <c r="IR101" s="58"/>
      <c r="IS101" s="58"/>
      <c r="IT101" s="58"/>
      <c r="IU101" s="58"/>
      <c r="IV101" s="58"/>
    </row>
    <row r="102" spans="1:256" ht="15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  <c r="GE102" s="58"/>
      <c r="GF102" s="58"/>
      <c r="GG102" s="58"/>
      <c r="GH102" s="58"/>
      <c r="GI102" s="58"/>
      <c r="GJ102" s="58"/>
      <c r="GK102" s="58"/>
      <c r="GL102" s="58"/>
      <c r="GM102" s="58"/>
      <c r="GN102" s="58"/>
      <c r="GO102" s="58"/>
      <c r="GP102" s="58"/>
      <c r="GQ102" s="58"/>
      <c r="GR102" s="58"/>
      <c r="GS102" s="58"/>
      <c r="GT102" s="58"/>
      <c r="GU102" s="58"/>
      <c r="GV102" s="58"/>
      <c r="GW102" s="58"/>
      <c r="GX102" s="58"/>
      <c r="GY102" s="58"/>
      <c r="GZ102" s="58"/>
      <c r="HA102" s="58"/>
      <c r="HB102" s="58"/>
      <c r="HC102" s="58"/>
      <c r="HD102" s="58"/>
      <c r="HE102" s="58"/>
      <c r="HF102" s="58"/>
      <c r="HG102" s="58"/>
      <c r="HH102" s="58"/>
      <c r="HI102" s="58"/>
      <c r="HJ102" s="58"/>
      <c r="HK102" s="58"/>
      <c r="HL102" s="58"/>
      <c r="HM102" s="58"/>
      <c r="HN102" s="58"/>
      <c r="HO102" s="58"/>
      <c r="HP102" s="58"/>
      <c r="HQ102" s="58"/>
      <c r="HR102" s="58"/>
      <c r="HS102" s="58"/>
      <c r="HT102" s="58"/>
      <c r="HU102" s="58"/>
      <c r="HV102" s="58"/>
      <c r="HW102" s="58"/>
      <c r="HX102" s="58"/>
      <c r="HY102" s="58"/>
      <c r="HZ102" s="58"/>
      <c r="IA102" s="58"/>
      <c r="IB102" s="58"/>
      <c r="IC102" s="58"/>
      <c r="ID102" s="58"/>
      <c r="IE102" s="58"/>
      <c r="IF102" s="58"/>
      <c r="IG102" s="58"/>
      <c r="IH102" s="58"/>
      <c r="II102" s="58"/>
      <c r="IJ102" s="58"/>
      <c r="IK102" s="58"/>
      <c r="IL102" s="58"/>
      <c r="IM102" s="58"/>
      <c r="IN102" s="58"/>
      <c r="IO102" s="58"/>
      <c r="IP102" s="58"/>
      <c r="IQ102" s="58"/>
      <c r="IR102" s="58"/>
      <c r="IS102" s="58"/>
      <c r="IT102" s="58"/>
      <c r="IU102" s="58"/>
      <c r="IV102" s="58"/>
    </row>
    <row r="103" spans="1:256" ht="15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8"/>
      <c r="HW103" s="58"/>
      <c r="HX103" s="58"/>
      <c r="HY103" s="58"/>
      <c r="HZ103" s="58"/>
      <c r="IA103" s="58"/>
      <c r="IB103" s="58"/>
      <c r="IC103" s="58"/>
      <c r="ID103" s="58"/>
      <c r="IE103" s="58"/>
      <c r="IF103" s="58"/>
      <c r="IG103" s="58"/>
      <c r="IH103" s="58"/>
      <c r="II103" s="58"/>
      <c r="IJ103" s="58"/>
      <c r="IK103" s="58"/>
      <c r="IL103" s="58"/>
      <c r="IM103" s="58"/>
      <c r="IN103" s="58"/>
      <c r="IO103" s="58"/>
      <c r="IP103" s="58"/>
      <c r="IQ103" s="58"/>
      <c r="IR103" s="58"/>
      <c r="IS103" s="58"/>
      <c r="IT103" s="58"/>
      <c r="IU103" s="58"/>
      <c r="IV103" s="58"/>
    </row>
    <row r="104" spans="1:256" ht="15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  <c r="FK104" s="58"/>
      <c r="FL104" s="58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8"/>
      <c r="GD104" s="58"/>
      <c r="GE104" s="58"/>
      <c r="GF104" s="58"/>
      <c r="GG104" s="58"/>
      <c r="GH104" s="58"/>
      <c r="GI104" s="58"/>
      <c r="GJ104" s="58"/>
      <c r="GK104" s="58"/>
      <c r="GL104" s="58"/>
      <c r="GM104" s="58"/>
      <c r="GN104" s="58"/>
      <c r="GO104" s="58"/>
      <c r="GP104" s="58"/>
      <c r="GQ104" s="58"/>
      <c r="GR104" s="58"/>
      <c r="GS104" s="58"/>
      <c r="GT104" s="58"/>
      <c r="GU104" s="58"/>
      <c r="GV104" s="58"/>
      <c r="GW104" s="58"/>
      <c r="GX104" s="58"/>
      <c r="GY104" s="58"/>
      <c r="GZ104" s="58"/>
      <c r="HA104" s="58"/>
      <c r="HB104" s="58"/>
      <c r="HC104" s="58"/>
      <c r="HD104" s="58"/>
      <c r="HE104" s="58"/>
      <c r="HF104" s="58"/>
      <c r="HG104" s="58"/>
      <c r="HH104" s="58"/>
      <c r="HI104" s="58"/>
      <c r="HJ104" s="58"/>
      <c r="HK104" s="58"/>
      <c r="HL104" s="58"/>
      <c r="HM104" s="58"/>
      <c r="HN104" s="58"/>
      <c r="HO104" s="58"/>
      <c r="HP104" s="58"/>
      <c r="HQ104" s="58"/>
      <c r="HR104" s="58"/>
      <c r="HS104" s="58"/>
      <c r="HT104" s="58"/>
      <c r="HU104" s="58"/>
      <c r="HV104" s="58"/>
      <c r="HW104" s="58"/>
      <c r="HX104" s="58"/>
      <c r="HY104" s="58"/>
      <c r="HZ104" s="58"/>
      <c r="IA104" s="58"/>
      <c r="IB104" s="58"/>
      <c r="IC104" s="58"/>
      <c r="ID104" s="58"/>
      <c r="IE104" s="58"/>
      <c r="IF104" s="58"/>
      <c r="IG104" s="58"/>
      <c r="IH104" s="58"/>
      <c r="II104" s="58"/>
      <c r="IJ104" s="58"/>
      <c r="IK104" s="58"/>
      <c r="IL104" s="58"/>
      <c r="IM104" s="58"/>
      <c r="IN104" s="58"/>
      <c r="IO104" s="58"/>
      <c r="IP104" s="58"/>
      <c r="IQ104" s="58"/>
      <c r="IR104" s="58"/>
      <c r="IS104" s="58"/>
      <c r="IT104" s="58"/>
      <c r="IU104" s="58"/>
      <c r="IV104" s="58"/>
    </row>
    <row r="105" spans="1:256" ht="15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  <c r="GL105" s="58"/>
      <c r="GM105" s="58"/>
      <c r="GN105" s="58"/>
      <c r="GO105" s="58"/>
      <c r="GP105" s="58"/>
      <c r="GQ105" s="58"/>
      <c r="GR105" s="58"/>
      <c r="GS105" s="58"/>
      <c r="GT105" s="58"/>
      <c r="GU105" s="58"/>
      <c r="GV105" s="58"/>
      <c r="GW105" s="58"/>
      <c r="GX105" s="58"/>
      <c r="GY105" s="58"/>
      <c r="GZ105" s="58"/>
      <c r="HA105" s="58"/>
      <c r="HB105" s="58"/>
      <c r="HC105" s="58"/>
      <c r="HD105" s="58"/>
      <c r="HE105" s="58"/>
      <c r="HF105" s="58"/>
      <c r="HG105" s="58"/>
      <c r="HH105" s="58"/>
      <c r="HI105" s="58"/>
      <c r="HJ105" s="58"/>
      <c r="HK105" s="58"/>
      <c r="HL105" s="58"/>
      <c r="HM105" s="58"/>
      <c r="HN105" s="58"/>
      <c r="HO105" s="58"/>
      <c r="HP105" s="58"/>
      <c r="HQ105" s="58"/>
      <c r="HR105" s="58"/>
      <c r="HS105" s="58"/>
      <c r="HT105" s="58"/>
      <c r="HU105" s="58"/>
      <c r="HV105" s="58"/>
      <c r="HW105" s="58"/>
      <c r="HX105" s="58"/>
      <c r="HY105" s="58"/>
      <c r="HZ105" s="58"/>
      <c r="IA105" s="58"/>
      <c r="IB105" s="58"/>
      <c r="IC105" s="58"/>
      <c r="ID105" s="58"/>
      <c r="IE105" s="58"/>
      <c r="IF105" s="58"/>
      <c r="IG105" s="58"/>
      <c r="IH105" s="58"/>
      <c r="II105" s="58"/>
      <c r="IJ105" s="58"/>
      <c r="IK105" s="58"/>
      <c r="IL105" s="58"/>
      <c r="IM105" s="58"/>
      <c r="IN105" s="58"/>
      <c r="IO105" s="58"/>
      <c r="IP105" s="58"/>
      <c r="IQ105" s="58"/>
      <c r="IR105" s="58"/>
      <c r="IS105" s="58"/>
      <c r="IT105" s="58"/>
      <c r="IU105" s="58"/>
      <c r="IV105" s="58"/>
    </row>
    <row r="106" spans="1:256" ht="15.7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  <c r="GE106" s="58"/>
      <c r="GF106" s="58"/>
      <c r="GG106" s="58"/>
      <c r="GH106" s="58"/>
      <c r="GI106" s="58"/>
      <c r="GJ106" s="58"/>
      <c r="GK106" s="58"/>
      <c r="GL106" s="58"/>
      <c r="GM106" s="58"/>
      <c r="GN106" s="58"/>
      <c r="GO106" s="58"/>
      <c r="GP106" s="58"/>
      <c r="GQ106" s="58"/>
      <c r="GR106" s="58"/>
      <c r="GS106" s="58"/>
      <c r="GT106" s="58"/>
      <c r="GU106" s="58"/>
      <c r="GV106" s="58"/>
      <c r="GW106" s="58"/>
      <c r="GX106" s="58"/>
      <c r="GY106" s="58"/>
      <c r="GZ106" s="58"/>
      <c r="HA106" s="58"/>
      <c r="HB106" s="58"/>
      <c r="HC106" s="58"/>
      <c r="HD106" s="58"/>
      <c r="HE106" s="58"/>
      <c r="HF106" s="58"/>
      <c r="HG106" s="58"/>
      <c r="HH106" s="58"/>
      <c r="HI106" s="58"/>
      <c r="HJ106" s="58"/>
      <c r="HK106" s="58"/>
      <c r="HL106" s="58"/>
      <c r="HM106" s="58"/>
      <c r="HN106" s="58"/>
      <c r="HO106" s="58"/>
      <c r="HP106" s="58"/>
      <c r="HQ106" s="58"/>
      <c r="HR106" s="58"/>
      <c r="HS106" s="58"/>
      <c r="HT106" s="58"/>
      <c r="HU106" s="58"/>
      <c r="HV106" s="58"/>
      <c r="HW106" s="58"/>
      <c r="HX106" s="58"/>
      <c r="HY106" s="58"/>
      <c r="HZ106" s="58"/>
      <c r="IA106" s="58"/>
      <c r="IB106" s="58"/>
      <c r="IC106" s="58"/>
      <c r="ID106" s="58"/>
      <c r="IE106" s="58"/>
      <c r="IF106" s="58"/>
      <c r="IG106" s="58"/>
      <c r="IH106" s="58"/>
      <c r="II106" s="58"/>
      <c r="IJ106" s="58"/>
      <c r="IK106" s="58"/>
      <c r="IL106" s="58"/>
      <c r="IM106" s="58"/>
      <c r="IN106" s="58"/>
      <c r="IO106" s="58"/>
      <c r="IP106" s="58"/>
      <c r="IQ106" s="58"/>
      <c r="IR106" s="58"/>
      <c r="IS106" s="58"/>
      <c r="IT106" s="58"/>
      <c r="IU106" s="58"/>
      <c r="IV106" s="58"/>
    </row>
    <row r="107" spans="1:256" ht="15.7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  <c r="GE107" s="58"/>
      <c r="GF107" s="58"/>
      <c r="GG107" s="58"/>
      <c r="GH107" s="58"/>
      <c r="GI107" s="58"/>
      <c r="GJ107" s="58"/>
      <c r="GK107" s="58"/>
      <c r="GL107" s="58"/>
      <c r="GM107" s="58"/>
      <c r="GN107" s="58"/>
      <c r="GO107" s="58"/>
      <c r="GP107" s="58"/>
      <c r="GQ107" s="58"/>
      <c r="GR107" s="58"/>
      <c r="GS107" s="58"/>
      <c r="GT107" s="58"/>
      <c r="GU107" s="58"/>
      <c r="GV107" s="58"/>
      <c r="GW107" s="58"/>
      <c r="GX107" s="58"/>
      <c r="GY107" s="58"/>
      <c r="GZ107" s="58"/>
      <c r="HA107" s="58"/>
      <c r="HB107" s="58"/>
      <c r="HC107" s="58"/>
      <c r="HD107" s="58"/>
      <c r="HE107" s="58"/>
      <c r="HF107" s="58"/>
      <c r="HG107" s="58"/>
      <c r="HH107" s="58"/>
      <c r="HI107" s="58"/>
      <c r="HJ107" s="58"/>
      <c r="HK107" s="58"/>
      <c r="HL107" s="58"/>
      <c r="HM107" s="58"/>
      <c r="HN107" s="58"/>
      <c r="HO107" s="58"/>
      <c r="HP107" s="58"/>
      <c r="HQ107" s="58"/>
      <c r="HR107" s="58"/>
      <c r="HS107" s="58"/>
      <c r="HT107" s="58"/>
      <c r="HU107" s="58"/>
      <c r="HV107" s="58"/>
      <c r="HW107" s="58"/>
      <c r="HX107" s="58"/>
      <c r="HY107" s="58"/>
      <c r="HZ107" s="58"/>
      <c r="IA107" s="58"/>
      <c r="IB107" s="58"/>
      <c r="IC107" s="58"/>
      <c r="ID107" s="58"/>
      <c r="IE107" s="58"/>
      <c r="IF107" s="58"/>
      <c r="IG107" s="58"/>
      <c r="IH107" s="58"/>
      <c r="II107" s="58"/>
      <c r="IJ107" s="58"/>
      <c r="IK107" s="58"/>
      <c r="IL107" s="58"/>
      <c r="IM107" s="58"/>
      <c r="IN107" s="58"/>
      <c r="IO107" s="58"/>
      <c r="IP107" s="58"/>
      <c r="IQ107" s="58"/>
      <c r="IR107" s="58"/>
      <c r="IS107" s="58"/>
      <c r="IT107" s="58"/>
      <c r="IU107" s="58"/>
      <c r="IV107" s="58"/>
    </row>
    <row r="108" spans="1:256" ht="15.7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  <c r="ES108" s="58"/>
      <c r="ET108" s="58"/>
      <c r="EU108" s="58"/>
      <c r="EV108" s="58"/>
      <c r="EW108" s="58"/>
      <c r="EX108" s="58"/>
      <c r="EY108" s="58"/>
      <c r="EZ108" s="58"/>
      <c r="FA108" s="58"/>
      <c r="FB108" s="58"/>
      <c r="FC108" s="58"/>
      <c r="FD108" s="58"/>
      <c r="FE108" s="58"/>
      <c r="FF108" s="58"/>
      <c r="FG108" s="58"/>
      <c r="FH108" s="58"/>
      <c r="FI108" s="58"/>
      <c r="FJ108" s="58"/>
      <c r="FK108" s="58"/>
      <c r="FL108" s="58"/>
      <c r="FM108" s="58"/>
      <c r="FN108" s="58"/>
      <c r="FO108" s="58"/>
      <c r="FP108" s="58"/>
      <c r="FQ108" s="58"/>
      <c r="FR108" s="58"/>
      <c r="FS108" s="58"/>
      <c r="FT108" s="58"/>
      <c r="FU108" s="58"/>
      <c r="FV108" s="58"/>
      <c r="FW108" s="58"/>
      <c r="FX108" s="58"/>
      <c r="FY108" s="58"/>
      <c r="FZ108" s="58"/>
      <c r="GA108" s="58"/>
      <c r="GB108" s="58"/>
      <c r="GC108" s="58"/>
      <c r="GD108" s="58"/>
      <c r="GE108" s="58"/>
      <c r="GF108" s="58"/>
      <c r="GG108" s="58"/>
      <c r="GH108" s="58"/>
      <c r="GI108" s="58"/>
      <c r="GJ108" s="58"/>
      <c r="GK108" s="58"/>
      <c r="GL108" s="58"/>
      <c r="GM108" s="58"/>
      <c r="GN108" s="58"/>
      <c r="GO108" s="58"/>
      <c r="GP108" s="58"/>
      <c r="GQ108" s="58"/>
      <c r="GR108" s="58"/>
      <c r="GS108" s="58"/>
      <c r="GT108" s="58"/>
      <c r="GU108" s="58"/>
      <c r="GV108" s="58"/>
      <c r="GW108" s="58"/>
      <c r="GX108" s="58"/>
      <c r="GY108" s="58"/>
      <c r="GZ108" s="58"/>
      <c r="HA108" s="58"/>
      <c r="HB108" s="58"/>
      <c r="HC108" s="58"/>
      <c r="HD108" s="58"/>
      <c r="HE108" s="58"/>
      <c r="HF108" s="58"/>
      <c r="HG108" s="58"/>
      <c r="HH108" s="58"/>
      <c r="HI108" s="58"/>
      <c r="HJ108" s="58"/>
      <c r="HK108" s="58"/>
      <c r="HL108" s="58"/>
      <c r="HM108" s="58"/>
      <c r="HN108" s="58"/>
      <c r="HO108" s="58"/>
      <c r="HP108" s="58"/>
      <c r="HQ108" s="58"/>
      <c r="HR108" s="58"/>
      <c r="HS108" s="58"/>
      <c r="HT108" s="58"/>
      <c r="HU108" s="58"/>
      <c r="HV108" s="58"/>
      <c r="HW108" s="58"/>
      <c r="HX108" s="58"/>
      <c r="HY108" s="58"/>
      <c r="HZ108" s="58"/>
      <c r="IA108" s="58"/>
      <c r="IB108" s="58"/>
      <c r="IC108" s="58"/>
      <c r="ID108" s="58"/>
      <c r="IE108" s="58"/>
      <c r="IF108" s="58"/>
      <c r="IG108" s="58"/>
      <c r="IH108" s="58"/>
      <c r="II108" s="58"/>
      <c r="IJ108" s="58"/>
      <c r="IK108" s="58"/>
      <c r="IL108" s="58"/>
      <c r="IM108" s="58"/>
      <c r="IN108" s="58"/>
      <c r="IO108" s="58"/>
      <c r="IP108" s="58"/>
      <c r="IQ108" s="58"/>
      <c r="IR108" s="58"/>
      <c r="IS108" s="58"/>
      <c r="IT108" s="58"/>
      <c r="IU108" s="58"/>
      <c r="IV108" s="58"/>
    </row>
    <row r="109" spans="1:256" ht="15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  <c r="EN109" s="58"/>
      <c r="EO109" s="58"/>
      <c r="EP109" s="58"/>
      <c r="EQ109" s="58"/>
      <c r="ER109" s="58"/>
      <c r="ES109" s="58"/>
      <c r="ET109" s="58"/>
      <c r="EU109" s="58"/>
      <c r="EV109" s="58"/>
      <c r="EW109" s="58"/>
      <c r="EX109" s="58"/>
      <c r="EY109" s="58"/>
      <c r="EZ109" s="58"/>
      <c r="FA109" s="58"/>
      <c r="FB109" s="58"/>
      <c r="FC109" s="58"/>
      <c r="FD109" s="58"/>
      <c r="FE109" s="58"/>
      <c r="FF109" s="58"/>
      <c r="FG109" s="58"/>
      <c r="FH109" s="58"/>
      <c r="FI109" s="58"/>
      <c r="FJ109" s="58"/>
      <c r="FK109" s="58"/>
      <c r="FL109" s="58"/>
      <c r="FM109" s="58"/>
      <c r="FN109" s="58"/>
      <c r="FO109" s="58"/>
      <c r="FP109" s="58"/>
      <c r="FQ109" s="58"/>
      <c r="FR109" s="58"/>
      <c r="FS109" s="58"/>
      <c r="FT109" s="58"/>
      <c r="FU109" s="58"/>
      <c r="FV109" s="58"/>
      <c r="FW109" s="58"/>
      <c r="FX109" s="58"/>
      <c r="FY109" s="58"/>
      <c r="FZ109" s="58"/>
      <c r="GA109" s="58"/>
      <c r="GB109" s="58"/>
      <c r="GC109" s="58"/>
      <c r="GD109" s="58"/>
      <c r="GE109" s="58"/>
      <c r="GF109" s="58"/>
      <c r="GG109" s="58"/>
      <c r="GH109" s="58"/>
      <c r="GI109" s="58"/>
      <c r="GJ109" s="58"/>
      <c r="GK109" s="58"/>
      <c r="GL109" s="58"/>
      <c r="GM109" s="58"/>
      <c r="GN109" s="58"/>
      <c r="GO109" s="58"/>
      <c r="GP109" s="58"/>
      <c r="GQ109" s="58"/>
      <c r="GR109" s="58"/>
      <c r="GS109" s="58"/>
      <c r="GT109" s="58"/>
      <c r="GU109" s="58"/>
      <c r="GV109" s="58"/>
      <c r="GW109" s="58"/>
      <c r="GX109" s="58"/>
      <c r="GY109" s="58"/>
      <c r="GZ109" s="58"/>
      <c r="HA109" s="58"/>
      <c r="HB109" s="58"/>
      <c r="HC109" s="58"/>
      <c r="HD109" s="58"/>
      <c r="HE109" s="58"/>
      <c r="HF109" s="58"/>
      <c r="HG109" s="58"/>
      <c r="HH109" s="58"/>
      <c r="HI109" s="58"/>
      <c r="HJ109" s="58"/>
      <c r="HK109" s="58"/>
      <c r="HL109" s="58"/>
      <c r="HM109" s="58"/>
      <c r="HN109" s="58"/>
      <c r="HO109" s="58"/>
      <c r="HP109" s="58"/>
      <c r="HQ109" s="58"/>
      <c r="HR109" s="58"/>
      <c r="HS109" s="58"/>
      <c r="HT109" s="58"/>
      <c r="HU109" s="58"/>
      <c r="HV109" s="58"/>
      <c r="HW109" s="58"/>
      <c r="HX109" s="58"/>
      <c r="HY109" s="58"/>
      <c r="HZ109" s="58"/>
      <c r="IA109" s="58"/>
      <c r="IB109" s="58"/>
      <c r="IC109" s="58"/>
      <c r="ID109" s="58"/>
      <c r="IE109" s="58"/>
      <c r="IF109" s="58"/>
      <c r="IG109" s="58"/>
      <c r="IH109" s="58"/>
      <c r="II109" s="58"/>
      <c r="IJ109" s="58"/>
      <c r="IK109" s="58"/>
      <c r="IL109" s="58"/>
      <c r="IM109" s="58"/>
      <c r="IN109" s="58"/>
      <c r="IO109" s="58"/>
      <c r="IP109" s="58"/>
      <c r="IQ109" s="58"/>
      <c r="IR109" s="58"/>
      <c r="IS109" s="58"/>
      <c r="IT109" s="58"/>
      <c r="IU109" s="58"/>
      <c r="IV109" s="58"/>
    </row>
    <row r="110" spans="1:256" ht="15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  <c r="FK110" s="58"/>
      <c r="FL110" s="58"/>
      <c r="FM110" s="58"/>
      <c r="FN110" s="58"/>
      <c r="FO110" s="58"/>
      <c r="FP110" s="58"/>
      <c r="FQ110" s="58"/>
      <c r="FR110" s="58"/>
      <c r="FS110" s="58"/>
      <c r="FT110" s="58"/>
      <c r="FU110" s="58"/>
      <c r="FV110" s="58"/>
      <c r="FW110" s="58"/>
      <c r="FX110" s="58"/>
      <c r="FY110" s="58"/>
      <c r="FZ110" s="58"/>
      <c r="GA110" s="58"/>
      <c r="GB110" s="58"/>
      <c r="GC110" s="58"/>
      <c r="GD110" s="58"/>
      <c r="GE110" s="58"/>
      <c r="GF110" s="58"/>
      <c r="GG110" s="58"/>
      <c r="GH110" s="58"/>
      <c r="GI110" s="58"/>
      <c r="GJ110" s="58"/>
      <c r="GK110" s="58"/>
      <c r="GL110" s="58"/>
      <c r="GM110" s="58"/>
      <c r="GN110" s="58"/>
      <c r="GO110" s="58"/>
      <c r="GP110" s="58"/>
      <c r="GQ110" s="58"/>
      <c r="GR110" s="58"/>
      <c r="GS110" s="58"/>
      <c r="GT110" s="58"/>
      <c r="GU110" s="58"/>
      <c r="GV110" s="58"/>
      <c r="GW110" s="58"/>
      <c r="GX110" s="58"/>
      <c r="GY110" s="58"/>
      <c r="GZ110" s="58"/>
      <c r="HA110" s="58"/>
      <c r="HB110" s="58"/>
      <c r="HC110" s="58"/>
      <c r="HD110" s="58"/>
      <c r="HE110" s="58"/>
      <c r="HF110" s="58"/>
      <c r="HG110" s="58"/>
      <c r="HH110" s="58"/>
      <c r="HI110" s="58"/>
      <c r="HJ110" s="58"/>
      <c r="HK110" s="58"/>
      <c r="HL110" s="58"/>
      <c r="HM110" s="58"/>
      <c r="HN110" s="58"/>
      <c r="HO110" s="58"/>
      <c r="HP110" s="58"/>
      <c r="HQ110" s="58"/>
      <c r="HR110" s="58"/>
      <c r="HS110" s="58"/>
      <c r="HT110" s="58"/>
      <c r="HU110" s="58"/>
      <c r="HV110" s="58"/>
      <c r="HW110" s="58"/>
      <c r="HX110" s="58"/>
      <c r="HY110" s="58"/>
      <c r="HZ110" s="58"/>
      <c r="IA110" s="58"/>
      <c r="IB110" s="58"/>
      <c r="IC110" s="58"/>
      <c r="ID110" s="58"/>
      <c r="IE110" s="58"/>
      <c r="IF110" s="58"/>
      <c r="IG110" s="58"/>
      <c r="IH110" s="58"/>
      <c r="II110" s="58"/>
      <c r="IJ110" s="58"/>
      <c r="IK110" s="58"/>
      <c r="IL110" s="58"/>
      <c r="IM110" s="58"/>
      <c r="IN110" s="58"/>
      <c r="IO110" s="58"/>
      <c r="IP110" s="58"/>
      <c r="IQ110" s="58"/>
      <c r="IR110" s="58"/>
      <c r="IS110" s="58"/>
      <c r="IT110" s="58"/>
      <c r="IU110" s="58"/>
      <c r="IV110" s="58"/>
    </row>
    <row r="111" spans="1:256" ht="15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  <c r="FF111" s="58"/>
      <c r="FG111" s="58"/>
      <c r="FH111" s="58"/>
      <c r="FI111" s="58"/>
      <c r="FJ111" s="58"/>
      <c r="FK111" s="58"/>
      <c r="FL111" s="58"/>
      <c r="FM111" s="58"/>
      <c r="FN111" s="58"/>
      <c r="FO111" s="58"/>
      <c r="FP111" s="58"/>
      <c r="FQ111" s="58"/>
      <c r="FR111" s="58"/>
      <c r="FS111" s="58"/>
      <c r="FT111" s="58"/>
      <c r="FU111" s="58"/>
      <c r="FV111" s="58"/>
      <c r="FW111" s="58"/>
      <c r="FX111" s="58"/>
      <c r="FY111" s="58"/>
      <c r="FZ111" s="58"/>
      <c r="GA111" s="58"/>
      <c r="GB111" s="58"/>
      <c r="GC111" s="58"/>
      <c r="GD111" s="58"/>
      <c r="GE111" s="58"/>
      <c r="GF111" s="58"/>
      <c r="GG111" s="58"/>
      <c r="GH111" s="58"/>
      <c r="GI111" s="58"/>
      <c r="GJ111" s="58"/>
      <c r="GK111" s="58"/>
      <c r="GL111" s="58"/>
      <c r="GM111" s="58"/>
      <c r="GN111" s="58"/>
      <c r="GO111" s="58"/>
      <c r="GP111" s="58"/>
      <c r="GQ111" s="58"/>
      <c r="GR111" s="58"/>
      <c r="GS111" s="58"/>
      <c r="GT111" s="58"/>
      <c r="GU111" s="58"/>
      <c r="GV111" s="58"/>
      <c r="GW111" s="58"/>
      <c r="GX111" s="58"/>
      <c r="GY111" s="58"/>
      <c r="GZ111" s="58"/>
      <c r="HA111" s="58"/>
      <c r="HB111" s="58"/>
      <c r="HC111" s="58"/>
      <c r="HD111" s="58"/>
      <c r="HE111" s="58"/>
      <c r="HF111" s="58"/>
      <c r="HG111" s="58"/>
      <c r="HH111" s="58"/>
      <c r="HI111" s="58"/>
      <c r="HJ111" s="58"/>
      <c r="HK111" s="58"/>
      <c r="HL111" s="58"/>
      <c r="HM111" s="58"/>
      <c r="HN111" s="58"/>
      <c r="HO111" s="58"/>
      <c r="HP111" s="58"/>
      <c r="HQ111" s="58"/>
      <c r="HR111" s="58"/>
      <c r="HS111" s="58"/>
      <c r="HT111" s="58"/>
      <c r="HU111" s="58"/>
      <c r="HV111" s="58"/>
      <c r="HW111" s="58"/>
      <c r="HX111" s="58"/>
      <c r="HY111" s="58"/>
      <c r="HZ111" s="58"/>
      <c r="IA111" s="58"/>
      <c r="IB111" s="58"/>
      <c r="IC111" s="58"/>
      <c r="ID111" s="58"/>
      <c r="IE111" s="58"/>
      <c r="IF111" s="58"/>
      <c r="IG111" s="58"/>
      <c r="IH111" s="58"/>
      <c r="II111" s="58"/>
      <c r="IJ111" s="58"/>
      <c r="IK111" s="58"/>
      <c r="IL111" s="58"/>
      <c r="IM111" s="58"/>
      <c r="IN111" s="58"/>
      <c r="IO111" s="58"/>
      <c r="IP111" s="58"/>
      <c r="IQ111" s="58"/>
      <c r="IR111" s="58"/>
      <c r="IS111" s="58"/>
      <c r="IT111" s="58"/>
      <c r="IU111" s="58"/>
      <c r="IV111" s="58"/>
    </row>
    <row r="112" spans="1:256" ht="15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  <c r="FV112" s="58"/>
      <c r="FW112" s="58"/>
      <c r="FX112" s="58"/>
      <c r="FY112" s="58"/>
      <c r="FZ112" s="58"/>
      <c r="GA112" s="58"/>
      <c r="GB112" s="58"/>
      <c r="GC112" s="58"/>
      <c r="GD112" s="58"/>
      <c r="GE112" s="58"/>
      <c r="GF112" s="58"/>
      <c r="GG112" s="58"/>
      <c r="GH112" s="58"/>
      <c r="GI112" s="58"/>
      <c r="GJ112" s="58"/>
      <c r="GK112" s="58"/>
      <c r="GL112" s="58"/>
      <c r="GM112" s="58"/>
      <c r="GN112" s="58"/>
      <c r="GO112" s="58"/>
      <c r="GP112" s="58"/>
      <c r="GQ112" s="58"/>
      <c r="GR112" s="58"/>
      <c r="GS112" s="58"/>
      <c r="GT112" s="58"/>
      <c r="GU112" s="58"/>
      <c r="GV112" s="58"/>
      <c r="GW112" s="58"/>
      <c r="GX112" s="58"/>
      <c r="GY112" s="58"/>
      <c r="GZ112" s="58"/>
      <c r="HA112" s="58"/>
      <c r="HB112" s="58"/>
      <c r="HC112" s="58"/>
      <c r="HD112" s="58"/>
      <c r="HE112" s="58"/>
      <c r="HF112" s="58"/>
      <c r="HG112" s="58"/>
      <c r="HH112" s="58"/>
      <c r="HI112" s="58"/>
      <c r="HJ112" s="58"/>
      <c r="HK112" s="58"/>
      <c r="HL112" s="58"/>
      <c r="HM112" s="58"/>
      <c r="HN112" s="58"/>
      <c r="HO112" s="58"/>
      <c r="HP112" s="58"/>
      <c r="HQ112" s="58"/>
      <c r="HR112" s="58"/>
      <c r="HS112" s="58"/>
      <c r="HT112" s="58"/>
      <c r="HU112" s="58"/>
      <c r="HV112" s="58"/>
      <c r="HW112" s="58"/>
      <c r="HX112" s="58"/>
      <c r="HY112" s="58"/>
      <c r="HZ112" s="58"/>
      <c r="IA112" s="58"/>
      <c r="IB112" s="58"/>
      <c r="IC112" s="58"/>
      <c r="ID112" s="58"/>
      <c r="IE112" s="58"/>
      <c r="IF112" s="58"/>
      <c r="IG112" s="58"/>
      <c r="IH112" s="58"/>
      <c r="II112" s="58"/>
      <c r="IJ112" s="58"/>
      <c r="IK112" s="58"/>
      <c r="IL112" s="58"/>
      <c r="IM112" s="58"/>
      <c r="IN112" s="58"/>
      <c r="IO112" s="58"/>
      <c r="IP112" s="58"/>
      <c r="IQ112" s="58"/>
      <c r="IR112" s="58"/>
      <c r="IS112" s="58"/>
      <c r="IT112" s="58"/>
      <c r="IU112" s="58"/>
      <c r="IV112" s="58"/>
    </row>
    <row r="113" spans="1:256" ht="15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  <c r="FN113" s="58"/>
      <c r="FO113" s="58"/>
      <c r="FP113" s="58"/>
      <c r="FQ113" s="58"/>
      <c r="FR113" s="58"/>
      <c r="FS113" s="58"/>
      <c r="FT113" s="58"/>
      <c r="FU113" s="58"/>
      <c r="FV113" s="58"/>
      <c r="FW113" s="58"/>
      <c r="FX113" s="58"/>
      <c r="FY113" s="58"/>
      <c r="FZ113" s="58"/>
      <c r="GA113" s="58"/>
      <c r="GB113" s="58"/>
      <c r="GC113" s="58"/>
      <c r="GD113" s="58"/>
      <c r="GE113" s="58"/>
      <c r="GF113" s="58"/>
      <c r="GG113" s="58"/>
      <c r="GH113" s="58"/>
      <c r="GI113" s="58"/>
      <c r="GJ113" s="58"/>
      <c r="GK113" s="58"/>
      <c r="GL113" s="58"/>
      <c r="GM113" s="58"/>
      <c r="GN113" s="58"/>
      <c r="GO113" s="58"/>
      <c r="GP113" s="58"/>
      <c r="GQ113" s="58"/>
      <c r="GR113" s="58"/>
      <c r="GS113" s="58"/>
      <c r="GT113" s="58"/>
      <c r="GU113" s="58"/>
      <c r="GV113" s="58"/>
      <c r="GW113" s="58"/>
      <c r="GX113" s="58"/>
      <c r="GY113" s="58"/>
      <c r="GZ113" s="58"/>
      <c r="HA113" s="58"/>
      <c r="HB113" s="58"/>
      <c r="HC113" s="58"/>
      <c r="HD113" s="58"/>
      <c r="HE113" s="58"/>
      <c r="HF113" s="58"/>
      <c r="HG113" s="58"/>
      <c r="HH113" s="58"/>
      <c r="HI113" s="58"/>
      <c r="HJ113" s="58"/>
      <c r="HK113" s="58"/>
      <c r="HL113" s="58"/>
      <c r="HM113" s="58"/>
      <c r="HN113" s="58"/>
      <c r="HO113" s="58"/>
      <c r="HP113" s="58"/>
      <c r="HQ113" s="58"/>
      <c r="HR113" s="58"/>
      <c r="HS113" s="58"/>
      <c r="HT113" s="58"/>
      <c r="HU113" s="58"/>
      <c r="HV113" s="58"/>
      <c r="HW113" s="58"/>
      <c r="HX113" s="58"/>
      <c r="HY113" s="58"/>
      <c r="HZ113" s="58"/>
      <c r="IA113" s="58"/>
      <c r="IB113" s="58"/>
      <c r="IC113" s="58"/>
      <c r="ID113" s="58"/>
      <c r="IE113" s="58"/>
      <c r="IF113" s="58"/>
      <c r="IG113" s="58"/>
      <c r="IH113" s="58"/>
      <c r="II113" s="58"/>
      <c r="IJ113" s="58"/>
      <c r="IK113" s="58"/>
      <c r="IL113" s="58"/>
      <c r="IM113" s="58"/>
      <c r="IN113" s="58"/>
      <c r="IO113" s="58"/>
      <c r="IP113" s="58"/>
      <c r="IQ113" s="58"/>
      <c r="IR113" s="58"/>
      <c r="IS113" s="58"/>
      <c r="IT113" s="58"/>
      <c r="IU113" s="58"/>
      <c r="IV113" s="58"/>
    </row>
    <row r="114" spans="1:256" ht="15.7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58"/>
      <c r="FK114" s="58"/>
      <c r="FL114" s="58"/>
      <c r="FM114" s="58"/>
      <c r="FN114" s="58"/>
      <c r="FO114" s="58"/>
      <c r="FP114" s="58"/>
      <c r="FQ114" s="58"/>
      <c r="FR114" s="58"/>
      <c r="FS114" s="58"/>
      <c r="FT114" s="58"/>
      <c r="FU114" s="58"/>
      <c r="FV114" s="58"/>
      <c r="FW114" s="58"/>
      <c r="FX114" s="58"/>
      <c r="FY114" s="58"/>
      <c r="FZ114" s="58"/>
      <c r="GA114" s="58"/>
      <c r="GB114" s="58"/>
      <c r="GC114" s="58"/>
      <c r="GD114" s="58"/>
      <c r="GE114" s="58"/>
      <c r="GF114" s="58"/>
      <c r="GG114" s="58"/>
      <c r="GH114" s="58"/>
      <c r="GI114" s="58"/>
      <c r="GJ114" s="58"/>
      <c r="GK114" s="58"/>
      <c r="GL114" s="58"/>
      <c r="GM114" s="58"/>
      <c r="GN114" s="58"/>
      <c r="GO114" s="58"/>
      <c r="GP114" s="58"/>
      <c r="GQ114" s="58"/>
      <c r="GR114" s="58"/>
      <c r="GS114" s="58"/>
      <c r="GT114" s="58"/>
      <c r="GU114" s="58"/>
      <c r="GV114" s="58"/>
      <c r="GW114" s="58"/>
      <c r="GX114" s="58"/>
      <c r="GY114" s="58"/>
      <c r="GZ114" s="58"/>
      <c r="HA114" s="58"/>
      <c r="HB114" s="58"/>
      <c r="HC114" s="58"/>
      <c r="HD114" s="58"/>
      <c r="HE114" s="58"/>
      <c r="HF114" s="58"/>
      <c r="HG114" s="58"/>
      <c r="HH114" s="58"/>
      <c r="HI114" s="58"/>
      <c r="HJ114" s="58"/>
      <c r="HK114" s="58"/>
      <c r="HL114" s="58"/>
      <c r="HM114" s="58"/>
      <c r="HN114" s="58"/>
      <c r="HO114" s="58"/>
      <c r="HP114" s="58"/>
      <c r="HQ114" s="58"/>
      <c r="HR114" s="58"/>
      <c r="HS114" s="58"/>
      <c r="HT114" s="58"/>
      <c r="HU114" s="58"/>
      <c r="HV114" s="58"/>
      <c r="HW114" s="58"/>
      <c r="HX114" s="58"/>
      <c r="HY114" s="58"/>
      <c r="HZ114" s="58"/>
      <c r="IA114" s="58"/>
      <c r="IB114" s="58"/>
      <c r="IC114" s="58"/>
      <c r="ID114" s="58"/>
      <c r="IE114" s="58"/>
      <c r="IF114" s="58"/>
      <c r="IG114" s="58"/>
      <c r="IH114" s="58"/>
      <c r="II114" s="58"/>
      <c r="IJ114" s="58"/>
      <c r="IK114" s="58"/>
      <c r="IL114" s="58"/>
      <c r="IM114" s="58"/>
      <c r="IN114" s="58"/>
      <c r="IO114" s="58"/>
      <c r="IP114" s="58"/>
      <c r="IQ114" s="58"/>
      <c r="IR114" s="58"/>
      <c r="IS114" s="58"/>
      <c r="IT114" s="58"/>
      <c r="IU114" s="58"/>
      <c r="IV114" s="58"/>
    </row>
    <row r="115" spans="1:256" ht="15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  <c r="FF115" s="58"/>
      <c r="FG115" s="58"/>
      <c r="FH115" s="58"/>
      <c r="FI115" s="58"/>
      <c r="FJ115" s="58"/>
      <c r="FK115" s="58"/>
      <c r="FL115" s="58"/>
      <c r="FM115" s="58"/>
      <c r="FN115" s="58"/>
      <c r="FO115" s="58"/>
      <c r="FP115" s="58"/>
      <c r="FQ115" s="58"/>
      <c r="FR115" s="58"/>
      <c r="FS115" s="58"/>
      <c r="FT115" s="58"/>
      <c r="FU115" s="58"/>
      <c r="FV115" s="58"/>
      <c r="FW115" s="58"/>
      <c r="FX115" s="58"/>
      <c r="FY115" s="58"/>
      <c r="FZ115" s="58"/>
      <c r="GA115" s="58"/>
      <c r="GB115" s="58"/>
      <c r="GC115" s="58"/>
      <c r="GD115" s="58"/>
      <c r="GE115" s="58"/>
      <c r="GF115" s="58"/>
      <c r="GG115" s="58"/>
      <c r="GH115" s="58"/>
      <c r="GI115" s="58"/>
      <c r="GJ115" s="58"/>
      <c r="GK115" s="58"/>
      <c r="GL115" s="58"/>
      <c r="GM115" s="58"/>
      <c r="GN115" s="58"/>
      <c r="GO115" s="58"/>
      <c r="GP115" s="58"/>
      <c r="GQ115" s="58"/>
      <c r="GR115" s="58"/>
      <c r="GS115" s="58"/>
      <c r="GT115" s="58"/>
      <c r="GU115" s="58"/>
      <c r="GV115" s="58"/>
      <c r="GW115" s="58"/>
      <c r="GX115" s="58"/>
      <c r="GY115" s="58"/>
      <c r="GZ115" s="58"/>
      <c r="HA115" s="58"/>
      <c r="HB115" s="58"/>
      <c r="HC115" s="58"/>
      <c r="HD115" s="58"/>
      <c r="HE115" s="58"/>
      <c r="HF115" s="58"/>
      <c r="HG115" s="58"/>
      <c r="HH115" s="58"/>
      <c r="HI115" s="58"/>
      <c r="HJ115" s="58"/>
      <c r="HK115" s="58"/>
      <c r="HL115" s="58"/>
      <c r="HM115" s="58"/>
      <c r="HN115" s="58"/>
      <c r="HO115" s="58"/>
      <c r="HP115" s="58"/>
      <c r="HQ115" s="58"/>
      <c r="HR115" s="58"/>
      <c r="HS115" s="58"/>
      <c r="HT115" s="58"/>
      <c r="HU115" s="58"/>
      <c r="HV115" s="58"/>
      <c r="HW115" s="58"/>
      <c r="HX115" s="58"/>
      <c r="HY115" s="58"/>
      <c r="HZ115" s="58"/>
      <c r="IA115" s="58"/>
      <c r="IB115" s="58"/>
      <c r="IC115" s="58"/>
      <c r="ID115" s="58"/>
      <c r="IE115" s="58"/>
      <c r="IF115" s="58"/>
      <c r="IG115" s="58"/>
      <c r="IH115" s="58"/>
      <c r="II115" s="58"/>
      <c r="IJ115" s="58"/>
      <c r="IK115" s="58"/>
      <c r="IL115" s="58"/>
      <c r="IM115" s="58"/>
      <c r="IN115" s="58"/>
      <c r="IO115" s="58"/>
      <c r="IP115" s="58"/>
      <c r="IQ115" s="58"/>
      <c r="IR115" s="58"/>
      <c r="IS115" s="58"/>
      <c r="IT115" s="58"/>
      <c r="IU115" s="58"/>
      <c r="IV115" s="58"/>
    </row>
    <row r="116" spans="1:256" ht="15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  <c r="GO116" s="58"/>
      <c r="GP116" s="58"/>
      <c r="GQ116" s="58"/>
      <c r="GR116" s="58"/>
      <c r="GS116" s="58"/>
      <c r="GT116" s="58"/>
      <c r="GU116" s="58"/>
      <c r="GV116" s="58"/>
      <c r="GW116" s="58"/>
      <c r="GX116" s="58"/>
      <c r="GY116" s="58"/>
      <c r="GZ116" s="58"/>
      <c r="HA116" s="58"/>
      <c r="HB116" s="58"/>
      <c r="HC116" s="58"/>
      <c r="HD116" s="58"/>
      <c r="HE116" s="58"/>
      <c r="HF116" s="58"/>
      <c r="HG116" s="58"/>
      <c r="HH116" s="58"/>
      <c r="HI116" s="58"/>
      <c r="HJ116" s="58"/>
      <c r="HK116" s="58"/>
      <c r="HL116" s="58"/>
      <c r="HM116" s="58"/>
      <c r="HN116" s="58"/>
      <c r="HO116" s="58"/>
      <c r="HP116" s="58"/>
      <c r="HQ116" s="58"/>
      <c r="HR116" s="58"/>
      <c r="HS116" s="58"/>
      <c r="HT116" s="58"/>
      <c r="HU116" s="58"/>
      <c r="HV116" s="58"/>
      <c r="HW116" s="58"/>
      <c r="HX116" s="58"/>
      <c r="HY116" s="58"/>
      <c r="HZ116" s="58"/>
      <c r="IA116" s="58"/>
      <c r="IB116" s="58"/>
      <c r="IC116" s="58"/>
      <c r="ID116" s="58"/>
      <c r="IE116" s="58"/>
      <c r="IF116" s="58"/>
      <c r="IG116" s="58"/>
      <c r="IH116" s="58"/>
      <c r="II116" s="58"/>
      <c r="IJ116" s="58"/>
      <c r="IK116" s="58"/>
      <c r="IL116" s="58"/>
      <c r="IM116" s="58"/>
      <c r="IN116" s="58"/>
      <c r="IO116" s="58"/>
      <c r="IP116" s="58"/>
      <c r="IQ116" s="58"/>
      <c r="IR116" s="58"/>
      <c r="IS116" s="58"/>
      <c r="IT116" s="58"/>
      <c r="IU116" s="58"/>
      <c r="IV116" s="58"/>
    </row>
    <row r="117" spans="1:256" ht="15.7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  <c r="GO117" s="58"/>
      <c r="GP117" s="58"/>
      <c r="GQ117" s="58"/>
      <c r="GR117" s="58"/>
      <c r="GS117" s="58"/>
      <c r="GT117" s="58"/>
      <c r="GU117" s="58"/>
      <c r="GV117" s="58"/>
      <c r="GW117" s="58"/>
      <c r="GX117" s="58"/>
      <c r="GY117" s="58"/>
      <c r="GZ117" s="58"/>
      <c r="HA117" s="58"/>
      <c r="HB117" s="58"/>
      <c r="HC117" s="58"/>
      <c r="HD117" s="58"/>
      <c r="HE117" s="58"/>
      <c r="HF117" s="58"/>
      <c r="HG117" s="58"/>
      <c r="HH117" s="58"/>
      <c r="HI117" s="58"/>
      <c r="HJ117" s="58"/>
      <c r="HK117" s="58"/>
      <c r="HL117" s="58"/>
      <c r="HM117" s="58"/>
      <c r="HN117" s="58"/>
      <c r="HO117" s="58"/>
      <c r="HP117" s="58"/>
      <c r="HQ117" s="58"/>
      <c r="HR117" s="58"/>
      <c r="HS117" s="58"/>
      <c r="HT117" s="58"/>
      <c r="HU117" s="58"/>
      <c r="HV117" s="58"/>
      <c r="HW117" s="58"/>
      <c r="HX117" s="58"/>
      <c r="HY117" s="58"/>
      <c r="HZ117" s="58"/>
      <c r="IA117" s="58"/>
      <c r="IB117" s="58"/>
      <c r="IC117" s="58"/>
      <c r="ID117" s="58"/>
      <c r="IE117" s="58"/>
      <c r="IF117" s="58"/>
      <c r="IG117" s="58"/>
      <c r="IH117" s="58"/>
      <c r="II117" s="58"/>
      <c r="IJ117" s="58"/>
      <c r="IK117" s="58"/>
      <c r="IL117" s="58"/>
      <c r="IM117" s="58"/>
      <c r="IN117" s="58"/>
      <c r="IO117" s="58"/>
      <c r="IP117" s="58"/>
      <c r="IQ117" s="58"/>
      <c r="IR117" s="58"/>
      <c r="IS117" s="58"/>
      <c r="IT117" s="58"/>
      <c r="IU117" s="58"/>
      <c r="IV117" s="58"/>
    </row>
    <row r="118" spans="1:256" ht="15.7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  <c r="IK118" s="58"/>
      <c r="IL118" s="58"/>
      <c r="IM118" s="58"/>
      <c r="IN118" s="58"/>
      <c r="IO118" s="58"/>
      <c r="IP118" s="58"/>
      <c r="IQ118" s="58"/>
      <c r="IR118" s="58"/>
      <c r="IS118" s="58"/>
      <c r="IT118" s="58"/>
      <c r="IU118" s="58"/>
      <c r="IV118" s="58"/>
    </row>
    <row r="119" spans="1:256" ht="15.7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  <c r="IK119" s="58"/>
      <c r="IL119" s="58"/>
      <c r="IM119" s="58"/>
      <c r="IN119" s="58"/>
      <c r="IO119" s="58"/>
      <c r="IP119" s="58"/>
      <c r="IQ119" s="58"/>
      <c r="IR119" s="58"/>
      <c r="IS119" s="58"/>
      <c r="IT119" s="58"/>
      <c r="IU119" s="58"/>
      <c r="IV119" s="58"/>
    </row>
    <row r="120" spans="1:256" ht="15.7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  <c r="HH120" s="58"/>
      <c r="HI120" s="58"/>
      <c r="HJ120" s="58"/>
      <c r="HK120" s="58"/>
      <c r="HL120" s="58"/>
      <c r="HM120" s="58"/>
      <c r="HN120" s="58"/>
      <c r="HO120" s="58"/>
      <c r="HP120" s="58"/>
      <c r="HQ120" s="58"/>
      <c r="HR120" s="58"/>
      <c r="HS120" s="58"/>
      <c r="HT120" s="58"/>
      <c r="HU120" s="58"/>
      <c r="HV120" s="58"/>
      <c r="HW120" s="58"/>
      <c r="HX120" s="58"/>
      <c r="HY120" s="58"/>
      <c r="HZ120" s="58"/>
      <c r="IA120" s="58"/>
      <c r="IB120" s="58"/>
      <c r="IC120" s="58"/>
      <c r="ID120" s="58"/>
      <c r="IE120" s="58"/>
      <c r="IF120" s="58"/>
      <c r="IG120" s="58"/>
      <c r="IH120" s="58"/>
      <c r="II120" s="58"/>
      <c r="IJ120" s="58"/>
      <c r="IK120" s="58"/>
      <c r="IL120" s="58"/>
      <c r="IM120" s="58"/>
      <c r="IN120" s="58"/>
      <c r="IO120" s="58"/>
      <c r="IP120" s="58"/>
      <c r="IQ120" s="58"/>
      <c r="IR120" s="58"/>
      <c r="IS120" s="58"/>
      <c r="IT120" s="58"/>
      <c r="IU120" s="58"/>
      <c r="IV120" s="58"/>
    </row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5" t="s">
        <v>107</v>
      </c>
      <c r="B1" s="95"/>
      <c r="C1" s="95"/>
      <c r="D1" s="95"/>
    </row>
    <row r="2" ht="15.75">
      <c r="B2" s="16" t="s">
        <v>300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179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180</v>
      </c>
      <c r="C6" s="5" t="s">
        <v>5</v>
      </c>
      <c r="D6" s="5"/>
    </row>
    <row r="7" spans="1:4" s="6" customFormat="1" ht="47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>
      <c r="A8" s="84" t="s">
        <v>182</v>
      </c>
      <c r="B8" s="84"/>
      <c r="C8" s="84"/>
      <c r="D8" s="84"/>
    </row>
    <row r="9" spans="1:4" s="6" customFormat="1" ht="19.5" customHeight="1">
      <c r="A9" s="4" t="s">
        <v>12</v>
      </c>
      <c r="B9" s="7" t="s">
        <v>183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184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83" t="s">
        <v>112</v>
      </c>
      <c r="B1" s="83"/>
      <c r="C1" s="83"/>
      <c r="D1" s="83"/>
    </row>
    <row r="2" ht="15.75">
      <c r="B2" s="16" t="s">
        <v>300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84" t="s">
        <v>108</v>
      </c>
      <c r="B5" s="84"/>
      <c r="C5" s="84"/>
      <c r="D5" s="84"/>
    </row>
    <row r="6" spans="1:4" ht="19.5" customHeight="1">
      <c r="A6" s="4" t="s">
        <v>9</v>
      </c>
      <c r="B6" s="3" t="s">
        <v>109</v>
      </c>
      <c r="C6" s="5" t="s">
        <v>5</v>
      </c>
      <c r="D6" s="5"/>
    </row>
    <row r="7" spans="1:4" ht="63" customHeight="1">
      <c r="A7" s="4" t="s">
        <v>10</v>
      </c>
      <c r="B7" s="3" t="s">
        <v>110</v>
      </c>
      <c r="C7" s="5" t="s">
        <v>18</v>
      </c>
      <c r="D7" s="5"/>
    </row>
    <row r="8" spans="1:4" ht="82.5" customHeight="1">
      <c r="A8" s="4" t="s">
        <v>11</v>
      </c>
      <c r="B8" s="7" t="s">
        <v>111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83" t="s">
        <v>115</v>
      </c>
      <c r="B1" s="83"/>
      <c r="C1" s="83"/>
      <c r="D1" s="83"/>
    </row>
    <row r="2" ht="15.75">
      <c r="B2" s="16" t="s">
        <v>300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D22" sqref="D22"/>
    </sheetView>
  </sheetViews>
  <sheetFormatPr defaultColWidth="9.140625" defaultRowHeight="15" outlineLevelCol="1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66" bestFit="1" customWidth="1"/>
    <col min="5" max="5" width="7.00390625" style="66" customWidth="1"/>
    <col min="6" max="6" width="11.00390625" style="47" hidden="1" customWidth="1" outlineLevel="1"/>
    <col min="7" max="8" width="10.421875" style="47" hidden="1" customWidth="1" outlineLevel="1"/>
    <col min="9" max="9" width="11.421875" style="47" hidden="1" customWidth="1" outlineLevel="1"/>
    <col min="10" max="10" width="13.140625" style="47" hidden="1" customWidth="1" outlineLevel="1"/>
    <col min="11" max="11" width="11.28125" style="64" bestFit="1" customWidth="1" collapsed="1"/>
    <col min="12" max="12" width="9.140625" style="21" customWidth="1"/>
    <col min="13" max="16384" width="9.140625" style="1" customWidth="1"/>
  </cols>
  <sheetData>
    <row r="1" spans="1:5" ht="36.75" customHeight="1">
      <c r="A1" s="81" t="s">
        <v>185</v>
      </c>
      <c r="B1" s="81"/>
      <c r="C1" s="81"/>
      <c r="D1" s="81"/>
      <c r="E1" s="76"/>
    </row>
    <row r="2" spans="2:4" ht="30" customHeight="1">
      <c r="B2" s="16" t="s">
        <v>300</v>
      </c>
      <c r="C2" s="65"/>
      <c r="D2" s="65"/>
    </row>
    <row r="3" spans="1:11" ht="35.25" customHeight="1">
      <c r="A3" s="37" t="s">
        <v>0</v>
      </c>
      <c r="B3" s="38" t="s">
        <v>1</v>
      </c>
      <c r="C3" s="39" t="s">
        <v>2</v>
      </c>
      <c r="D3" s="40" t="s">
        <v>3</v>
      </c>
      <c r="E3" s="67"/>
      <c r="I3" s="68"/>
      <c r="J3" s="68"/>
      <c r="K3" s="21"/>
    </row>
    <row r="4" spans="1:12" s="6" customFormat="1" ht="19.5" customHeight="1">
      <c r="A4" s="37">
        <v>1</v>
      </c>
      <c r="B4" s="38" t="s">
        <v>4</v>
      </c>
      <c r="C4" s="37" t="s">
        <v>5</v>
      </c>
      <c r="D4" s="41" t="s">
        <v>336</v>
      </c>
      <c r="E4" s="69"/>
      <c r="F4" s="47"/>
      <c r="G4" s="47"/>
      <c r="H4" s="47"/>
      <c r="I4" s="68"/>
      <c r="J4" s="68"/>
      <c r="K4" s="21"/>
      <c r="L4" s="21"/>
    </row>
    <row r="5" spans="1:12" s="6" customFormat="1" ht="19.5" customHeight="1">
      <c r="A5" s="37">
        <v>2</v>
      </c>
      <c r="B5" s="38" t="s">
        <v>116</v>
      </c>
      <c r="C5" s="37" t="s">
        <v>5</v>
      </c>
      <c r="D5" s="41" t="s">
        <v>337</v>
      </c>
      <c r="E5" s="69"/>
      <c r="F5" s="47"/>
      <c r="G5" s="47"/>
      <c r="H5" s="47"/>
      <c r="I5" s="68"/>
      <c r="J5" s="68"/>
      <c r="K5" s="21"/>
      <c r="L5" s="21"/>
    </row>
    <row r="6" spans="1:12" s="6" customFormat="1" ht="19.5" customHeight="1">
      <c r="A6" s="37">
        <v>3</v>
      </c>
      <c r="B6" s="38" t="s">
        <v>117</v>
      </c>
      <c r="C6" s="37" t="s">
        <v>5</v>
      </c>
      <c r="D6" s="41" t="s">
        <v>338</v>
      </c>
      <c r="E6" s="69"/>
      <c r="F6" s="47"/>
      <c r="G6" s="47"/>
      <c r="H6" s="47"/>
      <c r="I6" s="68"/>
      <c r="J6" s="68"/>
      <c r="K6" s="21"/>
      <c r="L6" s="21"/>
    </row>
    <row r="7" spans="1:12" s="6" customFormat="1" ht="30" customHeight="1">
      <c r="A7" s="37">
        <v>4</v>
      </c>
      <c r="B7" s="96" t="s">
        <v>339</v>
      </c>
      <c r="C7" s="97"/>
      <c r="D7" s="98"/>
      <c r="E7" s="70"/>
      <c r="F7" s="47"/>
      <c r="G7" s="47"/>
      <c r="H7" s="47"/>
      <c r="I7" s="68"/>
      <c r="J7" s="68"/>
      <c r="K7" s="21"/>
      <c r="L7" s="21"/>
    </row>
    <row r="8" spans="1:12" s="6" customFormat="1" ht="30" customHeight="1">
      <c r="A8" s="37">
        <v>5</v>
      </c>
      <c r="B8" s="38" t="s">
        <v>118</v>
      </c>
      <c r="C8" s="37" t="s">
        <v>18</v>
      </c>
      <c r="D8" s="42">
        <v>648062.388</v>
      </c>
      <c r="E8" s="71"/>
      <c r="F8" s="47"/>
      <c r="G8" s="47"/>
      <c r="H8" s="47"/>
      <c r="I8" s="68"/>
      <c r="J8" s="68"/>
      <c r="K8" s="21"/>
      <c r="L8" s="21"/>
    </row>
    <row r="9" spans="1:12" s="6" customFormat="1" ht="19.5" customHeight="1">
      <c r="A9" s="37">
        <v>6</v>
      </c>
      <c r="B9" s="43" t="s">
        <v>125</v>
      </c>
      <c r="C9" s="37" t="s">
        <v>18</v>
      </c>
      <c r="D9" s="42">
        <v>8951.51</v>
      </c>
      <c r="E9" s="71"/>
      <c r="F9" s="47"/>
      <c r="G9" s="47"/>
      <c r="H9" s="47"/>
      <c r="I9" s="68"/>
      <c r="J9" s="68"/>
      <c r="K9" s="21"/>
      <c r="L9" s="21"/>
    </row>
    <row r="10" spans="1:12" s="6" customFormat="1" ht="19.5" customHeight="1">
      <c r="A10" s="37">
        <v>7</v>
      </c>
      <c r="B10" s="43" t="s">
        <v>126</v>
      </c>
      <c r="C10" s="37" t="s">
        <v>18</v>
      </c>
      <c r="D10" s="42">
        <v>1086690.28</v>
      </c>
      <c r="E10" s="71"/>
      <c r="F10" s="47"/>
      <c r="G10" s="47"/>
      <c r="H10" s="47"/>
      <c r="I10" s="68"/>
      <c r="J10" s="68"/>
      <c r="K10" s="21"/>
      <c r="L10" s="21"/>
    </row>
    <row r="11" spans="1:12" s="6" customFormat="1" ht="47.25">
      <c r="A11" s="37">
        <v>8</v>
      </c>
      <c r="B11" s="44" t="s">
        <v>287</v>
      </c>
      <c r="C11" s="37" t="s">
        <v>18</v>
      </c>
      <c r="D11" s="40">
        <v>6026074.38</v>
      </c>
      <c r="E11" s="67"/>
      <c r="F11" s="47"/>
      <c r="G11" s="47"/>
      <c r="H11" s="47"/>
      <c r="I11" s="68"/>
      <c r="J11" s="68"/>
      <c r="K11" s="21"/>
      <c r="L11" s="21"/>
    </row>
    <row r="12" spans="1:12" s="6" customFormat="1" ht="19.5" customHeight="1">
      <c r="A12" s="37">
        <v>9</v>
      </c>
      <c r="B12" s="45" t="s">
        <v>288</v>
      </c>
      <c r="C12" s="37" t="s">
        <v>18</v>
      </c>
      <c r="D12" s="42">
        <f>D11-D13-D14</f>
        <v>4212409.716</v>
      </c>
      <c r="E12" s="71"/>
      <c r="F12" s="47"/>
      <c r="G12" s="47"/>
      <c r="H12" s="47"/>
      <c r="I12" s="68"/>
      <c r="J12" s="68"/>
      <c r="K12" s="21"/>
      <c r="L12" s="21"/>
    </row>
    <row r="13" spans="1:12" s="6" customFormat="1" ht="19.5" customHeight="1">
      <c r="A13" s="37">
        <v>10</v>
      </c>
      <c r="B13" s="43" t="s">
        <v>127</v>
      </c>
      <c r="C13" s="37" t="s">
        <v>18</v>
      </c>
      <c r="D13" s="42">
        <f>J27</f>
        <v>1052864.5680000002</v>
      </c>
      <c r="E13" s="71"/>
      <c r="F13" s="47"/>
      <c r="G13" s="47"/>
      <c r="H13" s="47"/>
      <c r="I13" s="68"/>
      <c r="J13" s="68"/>
      <c r="K13" s="21"/>
      <c r="L13" s="21"/>
    </row>
    <row r="14" spans="1:12" s="6" customFormat="1" ht="20.25" customHeight="1">
      <c r="A14" s="37">
        <v>11</v>
      </c>
      <c r="B14" s="43" t="s">
        <v>128</v>
      </c>
      <c r="C14" s="37" t="s">
        <v>18</v>
      </c>
      <c r="D14" s="42">
        <f>J26</f>
        <v>760800.096</v>
      </c>
      <c r="E14" s="71"/>
      <c r="F14" s="47"/>
      <c r="G14" s="47"/>
      <c r="H14" s="47"/>
      <c r="I14" s="68"/>
      <c r="J14" s="68"/>
      <c r="K14" s="21"/>
      <c r="L14" s="21"/>
    </row>
    <row r="15" spans="1:12" s="6" customFormat="1" ht="20.25" customHeight="1">
      <c r="A15" s="37">
        <v>12</v>
      </c>
      <c r="B15" s="38" t="s">
        <v>119</v>
      </c>
      <c r="C15" s="37" t="s">
        <v>18</v>
      </c>
      <c r="D15" s="40">
        <f>SUM(D16:D20)</f>
        <v>5958052.81</v>
      </c>
      <c r="E15" s="67"/>
      <c r="F15" s="47"/>
      <c r="G15" s="47"/>
      <c r="H15" s="47"/>
      <c r="I15" s="68"/>
      <c r="J15" s="68"/>
      <c r="K15" s="21"/>
      <c r="L15" s="21"/>
    </row>
    <row r="16" spans="1:12" s="6" customFormat="1" ht="20.25" customHeight="1">
      <c r="A16" s="37">
        <v>13</v>
      </c>
      <c r="B16" s="43" t="s">
        <v>186</v>
      </c>
      <c r="C16" s="37" t="s">
        <v>18</v>
      </c>
      <c r="D16" s="42">
        <v>5958052.81</v>
      </c>
      <c r="E16" s="71"/>
      <c r="F16" s="47"/>
      <c r="G16" s="47"/>
      <c r="H16" s="47"/>
      <c r="I16" s="68"/>
      <c r="J16" s="68"/>
      <c r="K16" s="21"/>
      <c r="L16" s="21"/>
    </row>
    <row r="17" spans="1:12" s="6" customFormat="1" ht="20.25" customHeight="1">
      <c r="A17" s="37">
        <v>14</v>
      </c>
      <c r="B17" s="43" t="s">
        <v>187</v>
      </c>
      <c r="C17" s="37" t="s">
        <v>18</v>
      </c>
      <c r="D17" s="42">
        <v>0</v>
      </c>
      <c r="E17" s="71"/>
      <c r="F17" s="47"/>
      <c r="G17" s="47"/>
      <c r="H17" s="47"/>
      <c r="I17" s="68"/>
      <c r="J17" s="68"/>
      <c r="K17" s="21"/>
      <c r="L17" s="21"/>
    </row>
    <row r="18" spans="1:12" s="6" customFormat="1" ht="20.25" customHeight="1">
      <c r="A18" s="37">
        <v>15</v>
      </c>
      <c r="B18" s="43" t="s">
        <v>129</v>
      </c>
      <c r="C18" s="37" t="s">
        <v>18</v>
      </c>
      <c r="D18" s="42">
        <v>0</v>
      </c>
      <c r="E18" s="71"/>
      <c r="F18" s="47"/>
      <c r="G18" s="47"/>
      <c r="H18" s="47"/>
      <c r="I18" s="68"/>
      <c r="J18" s="68"/>
      <c r="K18" s="21"/>
      <c r="L18" s="21"/>
    </row>
    <row r="19" spans="1:12" s="6" customFormat="1" ht="31.5">
      <c r="A19" s="37">
        <v>16</v>
      </c>
      <c r="B19" s="43" t="s">
        <v>130</v>
      </c>
      <c r="C19" s="37" t="s">
        <v>18</v>
      </c>
      <c r="D19" s="42">
        <v>0</v>
      </c>
      <c r="E19" s="71"/>
      <c r="F19" s="47"/>
      <c r="G19" s="47"/>
      <c r="H19" s="47"/>
      <c r="I19" s="68"/>
      <c r="J19" s="68"/>
      <c r="K19" s="21"/>
      <c r="L19" s="21"/>
    </row>
    <row r="20" spans="1:12" s="6" customFormat="1" ht="20.25" customHeight="1">
      <c r="A20" s="37">
        <v>17</v>
      </c>
      <c r="B20" s="43" t="s">
        <v>131</v>
      </c>
      <c r="C20" s="37" t="s">
        <v>18</v>
      </c>
      <c r="D20" s="42">
        <v>0</v>
      </c>
      <c r="E20" s="71"/>
      <c r="F20" s="47"/>
      <c r="G20" s="47"/>
      <c r="H20" s="47"/>
      <c r="I20" s="68"/>
      <c r="J20" s="68"/>
      <c r="K20" s="21"/>
      <c r="L20" s="21"/>
    </row>
    <row r="21" spans="1:12" s="6" customFormat="1" ht="24" customHeight="1">
      <c r="A21" s="37">
        <v>18</v>
      </c>
      <c r="B21" s="38" t="s">
        <v>120</v>
      </c>
      <c r="C21" s="37" t="s">
        <v>18</v>
      </c>
      <c r="D21" s="40">
        <f>D8+D15</f>
        <v>6606115.198</v>
      </c>
      <c r="E21" s="67"/>
      <c r="F21" s="47"/>
      <c r="G21" s="47"/>
      <c r="H21" s="47"/>
      <c r="I21" s="68"/>
      <c r="J21" s="68"/>
      <c r="K21" s="21"/>
      <c r="L21" s="21"/>
    </row>
    <row r="22" spans="1:12" s="6" customFormat="1" ht="31.5">
      <c r="A22" s="37">
        <v>19</v>
      </c>
      <c r="B22" s="43" t="s">
        <v>121</v>
      </c>
      <c r="C22" s="37" t="s">
        <v>18</v>
      </c>
      <c r="D22" s="42">
        <f>D8+D13-D27</f>
        <v>-845902.033999999</v>
      </c>
      <c r="E22" s="71"/>
      <c r="F22" s="77"/>
      <c r="G22" s="77"/>
      <c r="H22" s="77"/>
      <c r="I22" s="72"/>
      <c r="J22" s="72"/>
      <c r="K22" s="21"/>
      <c r="L22" s="21"/>
    </row>
    <row r="23" spans="1:12" s="6" customFormat="1" ht="20.25" customHeight="1">
      <c r="A23" s="37">
        <v>20</v>
      </c>
      <c r="B23" s="43" t="s">
        <v>123</v>
      </c>
      <c r="C23" s="37" t="s">
        <v>18</v>
      </c>
      <c r="D23" s="42">
        <v>120056.37</v>
      </c>
      <c r="E23" s="71"/>
      <c r="F23" s="77"/>
      <c r="G23" s="77"/>
      <c r="H23" s="77"/>
      <c r="I23" s="72"/>
      <c r="J23" s="72"/>
      <c r="K23" s="21"/>
      <c r="L23" s="21"/>
    </row>
    <row r="24" spans="1:12" s="6" customFormat="1" ht="20.25" customHeight="1">
      <c r="A24" s="37">
        <v>21</v>
      </c>
      <c r="B24" s="43" t="s">
        <v>124</v>
      </c>
      <c r="C24" s="37" t="s">
        <v>18</v>
      </c>
      <c r="D24" s="42">
        <v>1243432.15</v>
      </c>
      <c r="E24" s="71"/>
      <c r="F24" s="78" t="s">
        <v>340</v>
      </c>
      <c r="G24" s="78" t="s">
        <v>341</v>
      </c>
      <c r="H24" s="78"/>
      <c r="I24" s="73" t="s">
        <v>342</v>
      </c>
      <c r="J24" s="73" t="s">
        <v>343</v>
      </c>
      <c r="K24" s="21"/>
      <c r="L24" s="21"/>
    </row>
    <row r="25" spans="1:12" s="6" customFormat="1" ht="36" customHeight="1">
      <c r="A25" s="37">
        <v>22</v>
      </c>
      <c r="B25" s="99" t="s">
        <v>289</v>
      </c>
      <c r="C25" s="99"/>
      <c r="D25" s="99"/>
      <c r="E25" s="70"/>
      <c r="F25" s="78">
        <f>SUM(F26:F38)</f>
        <v>32.589999999999996</v>
      </c>
      <c r="G25" s="78">
        <f>SUM(G26:G38)</f>
        <v>34.37</v>
      </c>
      <c r="H25" s="78"/>
      <c r="I25" s="73"/>
      <c r="J25" s="73"/>
      <c r="K25" s="21"/>
      <c r="L25" s="21"/>
    </row>
    <row r="26" spans="1:12" s="6" customFormat="1" ht="20.25" customHeight="1">
      <c r="A26" s="37">
        <v>23</v>
      </c>
      <c r="B26" s="46" t="s">
        <v>253</v>
      </c>
      <c r="C26" s="37" t="s">
        <v>18</v>
      </c>
      <c r="D26" s="42">
        <f>J26</f>
        <v>760800.096</v>
      </c>
      <c r="E26" s="71"/>
      <c r="F26" s="78">
        <v>4.65</v>
      </c>
      <c r="G26" s="78">
        <v>4.91</v>
      </c>
      <c r="H26" s="78"/>
      <c r="I26" s="74">
        <v>13263.6</v>
      </c>
      <c r="J26" s="74">
        <f>(F26*6+G26*6)*I26</f>
        <v>760800.096</v>
      </c>
      <c r="K26" s="21"/>
      <c r="L26" s="21"/>
    </row>
    <row r="27" spans="1:12" s="6" customFormat="1" ht="20.25" customHeight="1">
      <c r="A27" s="37">
        <v>24</v>
      </c>
      <c r="B27" s="46" t="s">
        <v>256</v>
      </c>
      <c r="C27" s="37" t="s">
        <v>18</v>
      </c>
      <c r="D27" s="42">
        <f>'[2]12_18'!$Z$36</f>
        <v>2546828.9899999993</v>
      </c>
      <c r="E27" s="71"/>
      <c r="F27" s="78">
        <v>6.4</v>
      </c>
      <c r="G27" s="78">
        <v>6.83</v>
      </c>
      <c r="H27" s="78"/>
      <c r="I27" s="74">
        <v>13263.6</v>
      </c>
      <c r="J27" s="74">
        <f aca="true" t="shared" si="0" ref="J27:J38">(F27*6+G27*6)*I27</f>
        <v>1052864.5680000002</v>
      </c>
      <c r="K27" s="21"/>
      <c r="L27" s="21"/>
    </row>
    <row r="28" spans="1:12" s="6" customFormat="1" ht="20.25" customHeight="1">
      <c r="A28" s="37">
        <v>25</v>
      </c>
      <c r="B28" s="46" t="s">
        <v>259</v>
      </c>
      <c r="C28" s="37" t="s">
        <v>18</v>
      </c>
      <c r="D28" s="42">
        <f>J28</f>
        <v>1118121.48</v>
      </c>
      <c r="E28" s="71"/>
      <c r="F28" s="78">
        <v>6.85</v>
      </c>
      <c r="G28" s="78">
        <v>7.2</v>
      </c>
      <c r="H28" s="78"/>
      <c r="I28" s="74">
        <v>13263.6</v>
      </c>
      <c r="J28" s="74">
        <f t="shared" si="0"/>
        <v>1118121.48</v>
      </c>
      <c r="K28" s="21"/>
      <c r="L28" s="21"/>
    </row>
    <row r="29" spans="1:12" s="6" customFormat="1" ht="19.5" customHeight="1">
      <c r="A29" s="37">
        <v>26</v>
      </c>
      <c r="B29" s="46" t="s">
        <v>273</v>
      </c>
      <c r="C29" s="37" t="s">
        <v>18</v>
      </c>
      <c r="D29" s="42">
        <f aca="true" t="shared" si="1" ref="D29:D42">J29</f>
        <v>80377.41600000001</v>
      </c>
      <c r="E29" s="71"/>
      <c r="F29" s="78">
        <v>0.49</v>
      </c>
      <c r="G29" s="78">
        <v>0.52</v>
      </c>
      <c r="H29" s="78"/>
      <c r="I29" s="74">
        <v>13263.6</v>
      </c>
      <c r="J29" s="74">
        <f t="shared" si="0"/>
        <v>80377.41600000001</v>
      </c>
      <c r="K29" s="21"/>
      <c r="L29" s="21"/>
    </row>
    <row r="30" spans="1:12" s="6" customFormat="1" ht="30" customHeight="1">
      <c r="A30" s="37">
        <v>27</v>
      </c>
      <c r="B30" s="46" t="s">
        <v>260</v>
      </c>
      <c r="C30" s="37" t="s">
        <v>18</v>
      </c>
      <c r="D30" s="42">
        <f t="shared" si="1"/>
        <v>425761.56000000006</v>
      </c>
      <c r="E30" s="71"/>
      <c r="F30" s="78">
        <v>2.6</v>
      </c>
      <c r="G30" s="78">
        <v>2.75</v>
      </c>
      <c r="H30" s="78"/>
      <c r="I30" s="74">
        <v>13263.6</v>
      </c>
      <c r="J30" s="74">
        <f t="shared" si="0"/>
        <v>425761.56000000006</v>
      </c>
      <c r="K30" s="21"/>
      <c r="L30" s="21"/>
    </row>
    <row r="31" spans="1:12" s="6" customFormat="1" ht="19.5" customHeight="1">
      <c r="A31" s="37">
        <v>28</v>
      </c>
      <c r="B31" s="46" t="s">
        <v>262</v>
      </c>
      <c r="C31" s="37" t="s">
        <v>18</v>
      </c>
      <c r="D31" s="42">
        <f t="shared" si="1"/>
        <v>143246.88</v>
      </c>
      <c r="E31" s="71"/>
      <c r="F31" s="78">
        <v>0.8</v>
      </c>
      <c r="G31" s="78">
        <v>1</v>
      </c>
      <c r="H31" s="78"/>
      <c r="I31" s="74">
        <v>13263.6</v>
      </c>
      <c r="J31" s="74">
        <f t="shared" si="0"/>
        <v>143246.88</v>
      </c>
      <c r="K31" s="21"/>
      <c r="L31" s="21"/>
    </row>
    <row r="32" spans="1:12" s="6" customFormat="1" ht="78.75">
      <c r="A32" s="37">
        <v>29</v>
      </c>
      <c r="B32" s="46" t="s">
        <v>263</v>
      </c>
      <c r="C32" s="37" t="s">
        <v>18</v>
      </c>
      <c r="D32" s="42">
        <f t="shared" si="1"/>
        <v>693155.736</v>
      </c>
      <c r="E32" s="71"/>
      <c r="F32" s="78">
        <v>4.18</v>
      </c>
      <c r="G32" s="78">
        <v>4.53</v>
      </c>
      <c r="H32" s="78"/>
      <c r="I32" s="74">
        <v>13263.6</v>
      </c>
      <c r="J32" s="74">
        <f t="shared" si="0"/>
        <v>693155.736</v>
      </c>
      <c r="K32" s="21"/>
      <c r="L32" s="21"/>
    </row>
    <row r="33" spans="1:12" s="6" customFormat="1" ht="30" customHeight="1">
      <c r="A33" s="37">
        <v>30</v>
      </c>
      <c r="B33" s="46" t="s">
        <v>264</v>
      </c>
      <c r="C33" s="37" t="s">
        <v>18</v>
      </c>
      <c r="D33" s="42">
        <f t="shared" si="1"/>
        <v>9549.792</v>
      </c>
      <c r="E33" s="71"/>
      <c r="F33" s="78">
        <v>0.06</v>
      </c>
      <c r="G33" s="78">
        <v>0.06</v>
      </c>
      <c r="H33" s="78"/>
      <c r="I33" s="74">
        <v>13263.6</v>
      </c>
      <c r="J33" s="74">
        <f t="shared" si="0"/>
        <v>9549.792</v>
      </c>
      <c r="K33" s="21"/>
      <c r="L33" s="21"/>
    </row>
    <row r="34" spans="1:12" s="6" customFormat="1" ht="30" customHeight="1">
      <c r="A34" s="37"/>
      <c r="B34" s="46" t="s">
        <v>284</v>
      </c>
      <c r="C34" s="37" t="s">
        <v>18</v>
      </c>
      <c r="D34" s="42">
        <f t="shared" si="1"/>
        <v>0</v>
      </c>
      <c r="E34" s="71"/>
      <c r="F34" s="78">
        <v>0</v>
      </c>
      <c r="G34" s="78">
        <v>0</v>
      </c>
      <c r="H34" s="78"/>
      <c r="I34" s="74">
        <v>13263.6</v>
      </c>
      <c r="J34" s="74">
        <f t="shared" si="0"/>
        <v>0</v>
      </c>
      <c r="K34" s="21"/>
      <c r="L34" s="21"/>
    </row>
    <row r="35" spans="1:12" s="6" customFormat="1" ht="19.5" customHeight="1">
      <c r="A35" s="37">
        <v>32</v>
      </c>
      <c r="B35" s="46" t="s">
        <v>267</v>
      </c>
      <c r="C35" s="37" t="s">
        <v>18</v>
      </c>
      <c r="D35" s="42">
        <f t="shared" si="1"/>
        <v>23078.664</v>
      </c>
      <c r="E35" s="71"/>
      <c r="F35" s="78">
        <v>0.14</v>
      </c>
      <c r="G35" s="78">
        <v>0.15</v>
      </c>
      <c r="H35" s="78"/>
      <c r="I35" s="74">
        <v>13263.6</v>
      </c>
      <c r="J35" s="74">
        <f t="shared" si="0"/>
        <v>23078.664</v>
      </c>
      <c r="K35" s="21"/>
      <c r="L35" s="21"/>
    </row>
    <row r="36" spans="1:12" s="6" customFormat="1" ht="32.25" customHeight="1">
      <c r="A36" s="37">
        <v>33</v>
      </c>
      <c r="B36" s="46" t="s">
        <v>269</v>
      </c>
      <c r="C36" s="37" t="s">
        <v>18</v>
      </c>
      <c r="D36" s="42">
        <f t="shared" si="1"/>
        <v>6366.528</v>
      </c>
      <c r="E36" s="71"/>
      <c r="F36" s="78">
        <v>0.04</v>
      </c>
      <c r="G36" s="78">
        <v>0.04</v>
      </c>
      <c r="H36" s="78"/>
      <c r="I36" s="74">
        <v>13263.6</v>
      </c>
      <c r="J36" s="74">
        <f t="shared" si="0"/>
        <v>6366.528</v>
      </c>
      <c r="K36" s="21"/>
      <c r="L36" s="21"/>
    </row>
    <row r="37" spans="1:12" s="6" customFormat="1" ht="31.5">
      <c r="A37" s="37">
        <v>34</v>
      </c>
      <c r="B37" s="46" t="s">
        <v>271</v>
      </c>
      <c r="C37" s="37" t="s">
        <v>18</v>
      </c>
      <c r="D37" s="42">
        <f t="shared" si="1"/>
        <v>776716.4160000001</v>
      </c>
      <c r="E37" s="71"/>
      <c r="F37" s="78">
        <v>4.88</v>
      </c>
      <c r="G37" s="78">
        <v>4.88</v>
      </c>
      <c r="H37" s="78"/>
      <c r="I37" s="74">
        <v>13263.6</v>
      </c>
      <c r="J37" s="74">
        <f t="shared" si="0"/>
        <v>776716.4160000001</v>
      </c>
      <c r="K37" s="21"/>
      <c r="L37" s="21"/>
    </row>
    <row r="38" spans="1:12" s="6" customFormat="1" ht="31.5">
      <c r="A38" s="37"/>
      <c r="B38" s="46" t="s">
        <v>344</v>
      </c>
      <c r="C38" s="37" t="s">
        <v>18</v>
      </c>
      <c r="D38" s="42">
        <f t="shared" si="1"/>
        <v>238744.80000000002</v>
      </c>
      <c r="E38" s="71"/>
      <c r="F38" s="78">
        <v>1.5</v>
      </c>
      <c r="G38" s="78">
        <v>1.5</v>
      </c>
      <c r="H38" s="78"/>
      <c r="I38" s="74">
        <v>13263.6</v>
      </c>
      <c r="J38" s="74">
        <f t="shared" si="0"/>
        <v>238744.80000000002</v>
      </c>
      <c r="K38" s="21"/>
      <c r="L38" s="21"/>
    </row>
    <row r="39" spans="1:12" s="6" customFormat="1" ht="19.5" customHeight="1">
      <c r="A39" s="37">
        <v>35</v>
      </c>
      <c r="B39" s="46" t="s">
        <v>290</v>
      </c>
      <c r="C39" s="37" t="s">
        <v>18</v>
      </c>
      <c r="D39" s="42">
        <f t="shared" si="1"/>
        <v>6366.528</v>
      </c>
      <c r="E39" s="71"/>
      <c r="F39" s="78">
        <v>0.04</v>
      </c>
      <c r="G39" s="78">
        <v>0.04</v>
      </c>
      <c r="H39" s="78">
        <v>0.04</v>
      </c>
      <c r="I39" s="74">
        <v>13263.6</v>
      </c>
      <c r="J39" s="73">
        <f>(F39*6+G39*3+H39*3)*I39</f>
        <v>6366.528</v>
      </c>
      <c r="K39" s="21"/>
      <c r="L39" s="21"/>
    </row>
    <row r="40" spans="1:12" s="6" customFormat="1" ht="19.5" customHeight="1">
      <c r="A40" s="37">
        <v>36</v>
      </c>
      <c r="B40" s="46" t="s">
        <v>291</v>
      </c>
      <c r="C40" s="37" t="s">
        <v>18</v>
      </c>
      <c r="D40" s="42">
        <f t="shared" si="1"/>
        <v>43371.97200000001</v>
      </c>
      <c r="E40" s="71"/>
      <c r="F40" s="78">
        <v>0.27</v>
      </c>
      <c r="G40" s="78">
        <v>0.27</v>
      </c>
      <c r="H40" s="78">
        <v>0.28</v>
      </c>
      <c r="I40" s="74">
        <v>13263.6</v>
      </c>
      <c r="J40" s="73">
        <f>(F40*6+G40*3+H40*3)*I40</f>
        <v>43371.97200000001</v>
      </c>
      <c r="K40" s="21"/>
      <c r="L40" s="21"/>
    </row>
    <row r="41" spans="1:12" s="6" customFormat="1" ht="19.5" customHeight="1">
      <c r="A41" s="37"/>
      <c r="B41" s="46" t="s">
        <v>346</v>
      </c>
      <c r="C41" s="37" t="s">
        <v>18</v>
      </c>
      <c r="D41" s="42">
        <f t="shared" si="1"/>
        <v>12733.056</v>
      </c>
      <c r="E41" s="71"/>
      <c r="F41" s="78">
        <v>0.08</v>
      </c>
      <c r="G41" s="78">
        <v>0.08</v>
      </c>
      <c r="H41" s="78">
        <v>0.08</v>
      </c>
      <c r="I41" s="74">
        <v>13263.6</v>
      </c>
      <c r="J41" s="73">
        <f>(F41*6+G41*3+H41*3)*I41</f>
        <v>12733.056</v>
      </c>
      <c r="K41" s="21"/>
      <c r="L41" s="21"/>
    </row>
    <row r="42" spans="1:12" s="6" customFormat="1" ht="19.5" customHeight="1">
      <c r="A42" s="37">
        <v>37</v>
      </c>
      <c r="B42" s="46" t="s">
        <v>292</v>
      </c>
      <c r="C42" s="37" t="s">
        <v>18</v>
      </c>
      <c r="D42" s="42">
        <f t="shared" si="1"/>
        <v>380400.04800000007</v>
      </c>
      <c r="E42" s="71"/>
      <c r="F42" s="78">
        <v>2.33</v>
      </c>
      <c r="G42" s="78">
        <v>2.45</v>
      </c>
      <c r="H42" s="78">
        <v>2.45</v>
      </c>
      <c r="I42" s="74">
        <v>13263.6</v>
      </c>
      <c r="J42" s="73">
        <f>(F42*6+G42*3+H42*3)*I42</f>
        <v>380400.04800000007</v>
      </c>
      <c r="K42" s="21"/>
      <c r="L42" s="21"/>
    </row>
    <row r="43" spans="1:12" s="6" customFormat="1" ht="19.5" customHeight="1">
      <c r="A43" s="37">
        <v>38</v>
      </c>
      <c r="B43" s="46" t="s">
        <v>318</v>
      </c>
      <c r="C43" s="37" t="s">
        <v>18</v>
      </c>
      <c r="D43" s="42">
        <f>J43</f>
        <v>237153.168</v>
      </c>
      <c r="E43" s="71"/>
      <c r="F43" s="78">
        <v>1.45</v>
      </c>
      <c r="G43" s="78">
        <v>1.53</v>
      </c>
      <c r="H43" s="78"/>
      <c r="I43" s="74">
        <v>13263.6</v>
      </c>
      <c r="J43" s="74">
        <f>(F43*6+G43*6)*I43</f>
        <v>237153.168</v>
      </c>
      <c r="K43" s="21"/>
      <c r="L43" s="21"/>
    </row>
    <row r="44" spans="1:12" s="6" customFormat="1" ht="29.25" customHeight="1">
      <c r="A44" s="37">
        <v>38</v>
      </c>
      <c r="B44" s="96" t="s">
        <v>188</v>
      </c>
      <c r="C44" s="97"/>
      <c r="D44" s="98"/>
      <c r="E44" s="70"/>
      <c r="F44" s="47"/>
      <c r="G44" s="47"/>
      <c r="H44" s="47"/>
      <c r="I44" s="68"/>
      <c r="J44" s="68"/>
      <c r="K44" s="21"/>
      <c r="L44" s="21"/>
    </row>
    <row r="45" spans="1:12" s="6" customFormat="1" ht="19.5" customHeight="1">
      <c r="A45" s="37">
        <v>39</v>
      </c>
      <c r="B45" s="43" t="s">
        <v>189</v>
      </c>
      <c r="C45" s="37" t="s">
        <v>6</v>
      </c>
      <c r="D45" s="42">
        <v>0</v>
      </c>
      <c r="E45" s="71"/>
      <c r="F45" s="47"/>
      <c r="G45" s="47"/>
      <c r="H45" s="47"/>
      <c r="I45" s="68"/>
      <c r="J45" s="68"/>
      <c r="K45" s="21"/>
      <c r="L45" s="21"/>
    </row>
    <row r="46" spans="1:12" s="6" customFormat="1" ht="19.5" customHeight="1">
      <c r="A46" s="37">
        <v>40</v>
      </c>
      <c r="B46" s="43" t="s">
        <v>190</v>
      </c>
      <c r="C46" s="37" t="s">
        <v>6</v>
      </c>
      <c r="D46" s="42">
        <v>0</v>
      </c>
      <c r="E46" s="71"/>
      <c r="F46" s="47"/>
      <c r="G46" s="47"/>
      <c r="H46" s="47"/>
      <c r="I46" s="68"/>
      <c r="J46" s="68"/>
      <c r="K46" s="21"/>
      <c r="L46" s="21"/>
    </row>
    <row r="47" spans="1:12" s="6" customFormat="1" ht="31.5">
      <c r="A47" s="37">
        <v>41</v>
      </c>
      <c r="B47" s="43" t="s">
        <v>191</v>
      </c>
      <c r="C47" s="37" t="s">
        <v>6</v>
      </c>
      <c r="D47" s="42">
        <v>0</v>
      </c>
      <c r="E47" s="71"/>
      <c r="F47" s="47"/>
      <c r="G47" s="47"/>
      <c r="H47" s="47"/>
      <c r="I47" s="68"/>
      <c r="J47" s="68"/>
      <c r="K47" s="21"/>
      <c r="L47" s="21"/>
    </row>
    <row r="48" spans="1:12" s="6" customFormat="1" ht="19.5" customHeight="1">
      <c r="A48" s="37">
        <v>42</v>
      </c>
      <c r="B48" s="43" t="s">
        <v>192</v>
      </c>
      <c r="C48" s="37" t="s">
        <v>18</v>
      </c>
      <c r="D48" s="42">
        <v>0</v>
      </c>
      <c r="E48" s="71"/>
      <c r="F48" s="47" t="s">
        <v>345</v>
      </c>
      <c r="G48" s="47"/>
      <c r="H48" s="47"/>
      <c r="I48" s="68"/>
      <c r="J48" s="68"/>
      <c r="K48" s="21"/>
      <c r="L48" s="21"/>
    </row>
    <row r="49" spans="1:12" s="6" customFormat="1" ht="19.5" customHeight="1">
      <c r="A49" s="37">
        <v>50</v>
      </c>
      <c r="B49" s="96" t="s">
        <v>293</v>
      </c>
      <c r="C49" s="97"/>
      <c r="D49" s="98"/>
      <c r="E49" s="70"/>
      <c r="F49" s="47"/>
      <c r="G49" s="47"/>
      <c r="H49" s="47"/>
      <c r="I49" s="68"/>
      <c r="J49" s="68"/>
      <c r="K49" s="21"/>
      <c r="L49" s="21"/>
    </row>
    <row r="50" spans="1:12" s="6" customFormat="1" ht="19.5" customHeight="1">
      <c r="A50" s="37">
        <v>51</v>
      </c>
      <c r="B50" s="100" t="s">
        <v>274</v>
      </c>
      <c r="C50" s="101"/>
      <c r="D50" s="102"/>
      <c r="E50" s="75"/>
      <c r="F50" s="47"/>
      <c r="G50" s="47"/>
      <c r="H50" s="47"/>
      <c r="I50" s="68"/>
      <c r="J50" s="68"/>
      <c r="K50" s="21"/>
      <c r="L50" s="21"/>
    </row>
    <row r="51" spans="1:12" s="6" customFormat="1" ht="19.5" customHeight="1">
      <c r="A51" s="37">
        <v>52</v>
      </c>
      <c r="B51" s="43" t="s">
        <v>122</v>
      </c>
      <c r="C51" s="37" t="s">
        <v>294</v>
      </c>
      <c r="D51" s="42"/>
      <c r="E51" s="71"/>
      <c r="F51" s="47"/>
      <c r="G51" s="47"/>
      <c r="H51" s="47"/>
      <c r="I51" s="68"/>
      <c r="J51" s="68"/>
      <c r="K51" s="21"/>
      <c r="L51" s="21"/>
    </row>
    <row r="52" spans="1:12" s="6" customFormat="1" ht="19.5" customHeight="1">
      <c r="A52" s="37">
        <v>53</v>
      </c>
      <c r="B52" s="43" t="s">
        <v>193</v>
      </c>
      <c r="C52" s="37" t="s">
        <v>18</v>
      </c>
      <c r="D52" s="42"/>
      <c r="E52" s="71"/>
      <c r="F52" s="47"/>
      <c r="G52" s="47"/>
      <c r="H52" s="47"/>
      <c r="I52" s="68"/>
      <c r="J52" s="68"/>
      <c r="K52" s="21"/>
      <c r="L52" s="21"/>
    </row>
    <row r="53" spans="1:12" s="6" customFormat="1" ht="19.5" customHeight="1">
      <c r="A53" s="37">
        <v>54</v>
      </c>
      <c r="B53" s="43" t="s">
        <v>194</v>
      </c>
      <c r="C53" s="37" t="s">
        <v>18</v>
      </c>
      <c r="D53" s="42"/>
      <c r="E53" s="71"/>
      <c r="F53" s="47"/>
      <c r="G53" s="47"/>
      <c r="H53" s="47"/>
      <c r="I53" s="68"/>
      <c r="J53" s="68"/>
      <c r="K53" s="21"/>
      <c r="L53" s="21"/>
    </row>
    <row r="54" spans="1:12" s="6" customFormat="1" ht="19.5" customHeight="1">
      <c r="A54" s="37">
        <v>55</v>
      </c>
      <c r="B54" s="43" t="s">
        <v>195</v>
      </c>
      <c r="C54" s="37" t="s">
        <v>18</v>
      </c>
      <c r="D54" s="42"/>
      <c r="E54" s="71"/>
      <c r="F54" s="47"/>
      <c r="G54" s="47"/>
      <c r="H54" s="47"/>
      <c r="I54" s="68"/>
      <c r="J54" s="68"/>
      <c r="K54" s="21"/>
      <c r="L54" s="21"/>
    </row>
    <row r="55" spans="1:12" s="6" customFormat="1" ht="33.75" customHeight="1">
      <c r="A55" s="37">
        <v>60</v>
      </c>
      <c r="B55" s="96" t="s">
        <v>196</v>
      </c>
      <c r="C55" s="97"/>
      <c r="D55" s="97"/>
      <c r="E55" s="70"/>
      <c r="F55" s="47"/>
      <c r="G55" s="47"/>
      <c r="H55" s="47"/>
      <c r="I55" s="68"/>
      <c r="J55" s="68"/>
      <c r="K55" s="21"/>
      <c r="L55" s="21"/>
    </row>
    <row r="56" spans="1:12" s="6" customFormat="1" ht="19.5" customHeight="1">
      <c r="A56" s="37">
        <v>61</v>
      </c>
      <c r="B56" s="43" t="s">
        <v>189</v>
      </c>
      <c r="C56" s="37" t="s">
        <v>6</v>
      </c>
      <c r="D56" s="42">
        <v>0</v>
      </c>
      <c r="E56" s="71"/>
      <c r="F56" s="47"/>
      <c r="G56" s="47"/>
      <c r="H56" s="47"/>
      <c r="I56" s="68"/>
      <c r="J56" s="68"/>
      <c r="K56" s="21"/>
      <c r="L56" s="21"/>
    </row>
    <row r="57" spans="1:12" s="6" customFormat="1" ht="19.5" customHeight="1">
      <c r="A57" s="37">
        <v>62</v>
      </c>
      <c r="B57" s="43" t="s">
        <v>190</v>
      </c>
      <c r="C57" s="37" t="s">
        <v>6</v>
      </c>
      <c r="D57" s="42">
        <v>0</v>
      </c>
      <c r="E57" s="71"/>
      <c r="F57" s="47"/>
      <c r="G57" s="47"/>
      <c r="H57" s="47"/>
      <c r="I57" s="68"/>
      <c r="J57" s="68"/>
      <c r="K57" s="21"/>
      <c r="L57" s="21"/>
    </row>
    <row r="58" spans="1:12" s="6" customFormat="1" ht="31.5">
      <c r="A58" s="37">
        <v>63</v>
      </c>
      <c r="B58" s="43" t="s">
        <v>191</v>
      </c>
      <c r="C58" s="37" t="s">
        <v>6</v>
      </c>
      <c r="D58" s="42">
        <v>0</v>
      </c>
      <c r="E58" s="71"/>
      <c r="F58" s="47"/>
      <c r="G58" s="47"/>
      <c r="H58" s="47"/>
      <c r="I58" s="68"/>
      <c r="J58" s="68"/>
      <c r="K58" s="21"/>
      <c r="L58" s="21"/>
    </row>
    <row r="59" spans="1:12" s="6" customFormat="1" ht="19.5" customHeight="1">
      <c r="A59" s="37">
        <v>64</v>
      </c>
      <c r="B59" s="43" t="s">
        <v>192</v>
      </c>
      <c r="C59" s="37" t="s">
        <v>18</v>
      </c>
      <c r="D59" s="42">
        <v>0</v>
      </c>
      <c r="E59" s="71"/>
      <c r="F59" s="47" t="s">
        <v>345</v>
      </c>
      <c r="G59" s="47"/>
      <c r="H59" s="47"/>
      <c r="I59" s="68"/>
      <c r="J59" s="68"/>
      <c r="K59" s="21"/>
      <c r="L59" s="21"/>
    </row>
    <row r="60" spans="1:12" s="6" customFormat="1" ht="19.5" customHeight="1">
      <c r="A60" s="37">
        <v>65</v>
      </c>
      <c r="B60" s="100" t="s">
        <v>295</v>
      </c>
      <c r="C60" s="101"/>
      <c r="D60" s="101"/>
      <c r="E60" s="75"/>
      <c r="F60" s="47"/>
      <c r="G60" s="47"/>
      <c r="H60" s="47"/>
      <c r="I60" s="68"/>
      <c r="J60" s="68"/>
      <c r="K60" s="21"/>
      <c r="L60" s="21"/>
    </row>
    <row r="61" spans="1:12" s="6" customFormat="1" ht="19.5" customHeight="1">
      <c r="A61" s="37">
        <v>66</v>
      </c>
      <c r="B61" s="43" t="s">
        <v>122</v>
      </c>
      <c r="C61" s="37" t="s">
        <v>34</v>
      </c>
      <c r="D61" s="42"/>
      <c r="E61" s="71"/>
      <c r="F61" s="47"/>
      <c r="G61" s="47"/>
      <c r="H61" s="47"/>
      <c r="I61" s="68"/>
      <c r="J61" s="68"/>
      <c r="K61" s="21"/>
      <c r="L61" s="21"/>
    </row>
    <row r="62" spans="1:12" s="6" customFormat="1" ht="19.5" customHeight="1">
      <c r="A62" s="37">
        <v>67</v>
      </c>
      <c r="B62" s="43" t="s">
        <v>193</v>
      </c>
      <c r="C62" s="37" t="s">
        <v>18</v>
      </c>
      <c r="D62" s="42"/>
      <c r="E62" s="71"/>
      <c r="F62" s="47"/>
      <c r="G62" s="47"/>
      <c r="H62" s="47"/>
      <c r="I62" s="68"/>
      <c r="J62" s="68"/>
      <c r="K62" s="21"/>
      <c r="L62" s="21"/>
    </row>
    <row r="63" spans="1:12" s="6" customFormat="1" ht="19.5" customHeight="1">
      <c r="A63" s="37">
        <v>68</v>
      </c>
      <c r="B63" s="43" t="s">
        <v>194</v>
      </c>
      <c r="C63" s="37" t="s">
        <v>18</v>
      </c>
      <c r="D63" s="42"/>
      <c r="E63" s="71"/>
      <c r="F63" s="47"/>
      <c r="G63" s="47"/>
      <c r="H63" s="47"/>
      <c r="I63" s="68"/>
      <c r="J63" s="68"/>
      <c r="K63" s="21"/>
      <c r="L63" s="21"/>
    </row>
    <row r="64" spans="1:12" s="6" customFormat="1" ht="19.5" customHeight="1">
      <c r="A64" s="37">
        <v>69</v>
      </c>
      <c r="B64" s="43" t="s">
        <v>195</v>
      </c>
      <c r="C64" s="37" t="s">
        <v>18</v>
      </c>
      <c r="D64" s="42"/>
      <c r="E64" s="71"/>
      <c r="F64" s="47"/>
      <c r="G64" s="47"/>
      <c r="H64" s="47"/>
      <c r="I64" s="68"/>
      <c r="J64" s="68"/>
      <c r="K64" s="21"/>
      <c r="L64" s="21"/>
    </row>
    <row r="65" spans="1:12" s="6" customFormat="1" ht="19.5" customHeight="1">
      <c r="A65" s="37">
        <v>70</v>
      </c>
      <c r="B65" s="100" t="s">
        <v>296</v>
      </c>
      <c r="C65" s="101"/>
      <c r="D65" s="102"/>
      <c r="E65" s="75"/>
      <c r="F65" s="47"/>
      <c r="G65" s="47"/>
      <c r="H65" s="47"/>
      <c r="I65" s="68"/>
      <c r="J65" s="68"/>
      <c r="K65" s="21"/>
      <c r="L65" s="21"/>
    </row>
    <row r="66" spans="1:12" s="6" customFormat="1" ht="19.5" customHeight="1">
      <c r="A66" s="37">
        <v>71</v>
      </c>
      <c r="B66" s="43" t="s">
        <v>122</v>
      </c>
      <c r="C66" s="37" t="s">
        <v>34</v>
      </c>
      <c r="D66" s="42"/>
      <c r="E66" s="71"/>
      <c r="F66" s="47"/>
      <c r="G66" s="47"/>
      <c r="H66" s="47"/>
      <c r="I66" s="68"/>
      <c r="J66" s="68"/>
      <c r="K66" s="21"/>
      <c r="L66" s="21"/>
    </row>
    <row r="67" spans="1:12" s="6" customFormat="1" ht="19.5" customHeight="1">
      <c r="A67" s="37">
        <v>72</v>
      </c>
      <c r="B67" s="43" t="s">
        <v>193</v>
      </c>
      <c r="C67" s="37" t="s">
        <v>18</v>
      </c>
      <c r="D67" s="42"/>
      <c r="E67" s="71"/>
      <c r="F67" s="47"/>
      <c r="G67" s="47"/>
      <c r="H67" s="47"/>
      <c r="I67" s="68"/>
      <c r="J67" s="68"/>
      <c r="K67" s="21"/>
      <c r="L67" s="21"/>
    </row>
    <row r="68" spans="1:12" s="6" customFormat="1" ht="19.5" customHeight="1">
      <c r="A68" s="37">
        <v>73</v>
      </c>
      <c r="B68" s="43" t="s">
        <v>194</v>
      </c>
      <c r="C68" s="37" t="s">
        <v>18</v>
      </c>
      <c r="D68" s="42"/>
      <c r="E68" s="71"/>
      <c r="F68" s="47"/>
      <c r="G68" s="47"/>
      <c r="H68" s="47"/>
      <c r="I68" s="68"/>
      <c r="J68" s="68"/>
      <c r="K68" s="21"/>
      <c r="L68" s="21"/>
    </row>
    <row r="69" spans="1:12" s="6" customFormat="1" ht="19.5" customHeight="1">
      <c r="A69" s="37">
        <v>74</v>
      </c>
      <c r="B69" s="43" t="s">
        <v>195</v>
      </c>
      <c r="C69" s="37" t="s">
        <v>18</v>
      </c>
      <c r="D69" s="42"/>
      <c r="E69" s="71"/>
      <c r="F69" s="47"/>
      <c r="G69" s="47"/>
      <c r="H69" s="47"/>
      <c r="I69" s="68"/>
      <c r="J69" s="68"/>
      <c r="K69" s="21"/>
      <c r="L69" s="21"/>
    </row>
    <row r="70" spans="1:12" s="6" customFormat="1" ht="34.5" customHeight="1">
      <c r="A70" s="37">
        <v>79</v>
      </c>
      <c r="B70" s="96" t="s">
        <v>196</v>
      </c>
      <c r="C70" s="97"/>
      <c r="D70" s="97"/>
      <c r="E70" s="70"/>
      <c r="F70" s="47"/>
      <c r="G70" s="47"/>
      <c r="H70" s="47"/>
      <c r="I70" s="68"/>
      <c r="J70" s="68"/>
      <c r="K70" s="21"/>
      <c r="L70" s="21"/>
    </row>
    <row r="71" spans="1:12" s="6" customFormat="1" ht="19.5" customHeight="1">
      <c r="A71" s="37">
        <v>80</v>
      </c>
      <c r="B71" s="43" t="s">
        <v>189</v>
      </c>
      <c r="C71" s="37" t="s">
        <v>6</v>
      </c>
      <c r="D71" s="42">
        <v>0</v>
      </c>
      <c r="E71" s="71"/>
      <c r="F71" s="47"/>
      <c r="G71" s="47"/>
      <c r="H71" s="47"/>
      <c r="I71" s="68"/>
      <c r="J71" s="68"/>
      <c r="K71" s="21"/>
      <c r="L71" s="21"/>
    </row>
    <row r="72" spans="1:12" s="6" customFormat="1" ht="19.5" customHeight="1">
      <c r="A72" s="37">
        <v>81</v>
      </c>
      <c r="B72" s="43" t="s">
        <v>190</v>
      </c>
      <c r="C72" s="37" t="s">
        <v>6</v>
      </c>
      <c r="D72" s="42">
        <v>0</v>
      </c>
      <c r="E72" s="71"/>
      <c r="F72" s="47"/>
      <c r="G72" s="47"/>
      <c r="H72" s="47"/>
      <c r="I72" s="68"/>
      <c r="J72" s="68"/>
      <c r="K72" s="21"/>
      <c r="L72" s="21"/>
    </row>
    <row r="73" spans="1:12" s="6" customFormat="1" ht="31.5">
      <c r="A73" s="37">
        <v>82</v>
      </c>
      <c r="B73" s="43" t="s">
        <v>191</v>
      </c>
      <c r="C73" s="37" t="s">
        <v>6</v>
      </c>
      <c r="D73" s="42">
        <v>0</v>
      </c>
      <c r="E73" s="71"/>
      <c r="F73" s="47"/>
      <c r="G73" s="47"/>
      <c r="H73" s="47"/>
      <c r="I73" s="68"/>
      <c r="J73" s="68"/>
      <c r="K73" s="21"/>
      <c r="L73" s="21"/>
    </row>
    <row r="74" spans="1:12" s="6" customFormat="1" ht="19.5" customHeight="1">
      <c r="A74" s="37">
        <v>83</v>
      </c>
      <c r="B74" s="43" t="s">
        <v>192</v>
      </c>
      <c r="C74" s="37" t="s">
        <v>18</v>
      </c>
      <c r="D74" s="42">
        <v>0</v>
      </c>
      <c r="E74" s="71"/>
      <c r="F74" s="47" t="s">
        <v>345</v>
      </c>
      <c r="G74" s="47"/>
      <c r="H74" s="47"/>
      <c r="I74" s="68"/>
      <c r="J74" s="68"/>
      <c r="K74" s="21"/>
      <c r="L74" s="21"/>
    </row>
    <row r="75" spans="1:12" s="6" customFormat="1" ht="30" customHeight="1">
      <c r="A75" s="37">
        <v>84</v>
      </c>
      <c r="B75" s="96" t="s">
        <v>297</v>
      </c>
      <c r="C75" s="97"/>
      <c r="D75" s="97"/>
      <c r="E75" s="70"/>
      <c r="F75" s="47"/>
      <c r="G75" s="47"/>
      <c r="H75" s="47"/>
      <c r="I75" s="68"/>
      <c r="J75" s="68"/>
      <c r="K75" s="21"/>
      <c r="L75" s="21"/>
    </row>
    <row r="76" spans="1:12" s="6" customFormat="1" ht="19.5" customHeight="1">
      <c r="A76" s="37">
        <v>85</v>
      </c>
      <c r="B76" s="43" t="s">
        <v>122</v>
      </c>
      <c r="C76" s="37" t="s">
        <v>34</v>
      </c>
      <c r="D76" s="42"/>
      <c r="E76" s="71"/>
      <c r="F76" s="47"/>
      <c r="G76" s="47"/>
      <c r="H76" s="47"/>
      <c r="I76" s="68"/>
      <c r="J76" s="68"/>
      <c r="K76" s="21"/>
      <c r="L76" s="21"/>
    </row>
    <row r="77" spans="1:12" s="6" customFormat="1" ht="19.5" customHeight="1">
      <c r="A77" s="37">
        <v>86</v>
      </c>
      <c r="B77" s="43" t="s">
        <v>193</v>
      </c>
      <c r="C77" s="37" t="s">
        <v>18</v>
      </c>
      <c r="D77" s="42"/>
      <c r="E77" s="71"/>
      <c r="F77" s="47"/>
      <c r="G77" s="47"/>
      <c r="H77" s="47"/>
      <c r="I77" s="68"/>
      <c r="J77" s="68"/>
      <c r="K77" s="21"/>
      <c r="L77" s="21"/>
    </row>
    <row r="78" spans="1:12" s="6" customFormat="1" ht="32.25" customHeight="1">
      <c r="A78" s="37">
        <v>87</v>
      </c>
      <c r="B78" s="43" t="s">
        <v>194</v>
      </c>
      <c r="C78" s="37" t="s">
        <v>18</v>
      </c>
      <c r="D78" s="42"/>
      <c r="E78" s="71"/>
      <c r="F78" s="47"/>
      <c r="G78" s="47"/>
      <c r="H78" s="47"/>
      <c r="I78" s="68"/>
      <c r="J78" s="68"/>
      <c r="K78" s="21"/>
      <c r="L78" s="21"/>
    </row>
    <row r="79" spans="1:12" s="6" customFormat="1" ht="19.5" customHeight="1">
      <c r="A79" s="37">
        <v>88</v>
      </c>
      <c r="B79" s="43" t="s">
        <v>195</v>
      </c>
      <c r="C79" s="37" t="s">
        <v>18</v>
      </c>
      <c r="D79" s="42"/>
      <c r="E79" s="71"/>
      <c r="F79" s="47"/>
      <c r="G79" s="47"/>
      <c r="H79" s="47"/>
      <c r="I79" s="68"/>
      <c r="J79" s="68"/>
      <c r="K79" s="21"/>
      <c r="L79" s="21"/>
    </row>
    <row r="80" spans="1:12" s="6" customFormat="1" ht="33.75" customHeight="1">
      <c r="A80" s="37">
        <v>93</v>
      </c>
      <c r="B80" s="96" t="s">
        <v>196</v>
      </c>
      <c r="C80" s="97"/>
      <c r="D80" s="97"/>
      <c r="E80" s="70"/>
      <c r="F80" s="47"/>
      <c r="G80" s="47"/>
      <c r="H80" s="47"/>
      <c r="I80" s="68"/>
      <c r="J80" s="68"/>
      <c r="K80" s="21"/>
      <c r="L80" s="21"/>
    </row>
    <row r="81" spans="1:12" s="6" customFormat="1" ht="30" customHeight="1">
      <c r="A81" s="37">
        <v>94</v>
      </c>
      <c r="B81" s="43" t="s">
        <v>189</v>
      </c>
      <c r="C81" s="37" t="s">
        <v>6</v>
      </c>
      <c r="D81" s="42">
        <v>0</v>
      </c>
      <c r="E81" s="71"/>
      <c r="F81" s="47"/>
      <c r="G81" s="47"/>
      <c r="H81" s="47"/>
      <c r="I81" s="68"/>
      <c r="J81" s="68"/>
      <c r="K81" s="21"/>
      <c r="L81" s="21"/>
    </row>
    <row r="82" spans="1:12" s="6" customFormat="1" ht="19.5" customHeight="1">
      <c r="A82" s="37">
        <v>95</v>
      </c>
      <c r="B82" s="43" t="s">
        <v>190</v>
      </c>
      <c r="C82" s="37" t="s">
        <v>6</v>
      </c>
      <c r="D82" s="42">
        <v>0</v>
      </c>
      <c r="E82" s="71"/>
      <c r="F82" s="47"/>
      <c r="G82" s="47"/>
      <c r="H82" s="47"/>
      <c r="I82" s="68"/>
      <c r="J82" s="68"/>
      <c r="K82" s="21"/>
      <c r="L82" s="21"/>
    </row>
    <row r="83" spans="1:12" s="6" customFormat="1" ht="31.5">
      <c r="A83" s="37">
        <v>96</v>
      </c>
      <c r="B83" s="43" t="s">
        <v>191</v>
      </c>
      <c r="C83" s="37" t="s">
        <v>6</v>
      </c>
      <c r="D83" s="42">
        <v>0</v>
      </c>
      <c r="E83" s="71"/>
      <c r="F83" s="47"/>
      <c r="G83" s="47"/>
      <c r="H83" s="47"/>
      <c r="I83" s="68"/>
      <c r="J83" s="68"/>
      <c r="K83" s="21"/>
      <c r="L83" s="21"/>
    </row>
    <row r="84" spans="1:12" s="6" customFormat="1" ht="30" customHeight="1">
      <c r="A84" s="37">
        <v>97</v>
      </c>
      <c r="B84" s="43" t="s">
        <v>192</v>
      </c>
      <c r="C84" s="37" t="s">
        <v>18</v>
      </c>
      <c r="D84" s="42">
        <v>0</v>
      </c>
      <c r="E84" s="71"/>
      <c r="F84" s="47"/>
      <c r="G84" s="47"/>
      <c r="H84" s="47"/>
      <c r="I84" s="68"/>
      <c r="J84" s="68"/>
      <c r="K84" s="21"/>
      <c r="L84" s="21"/>
    </row>
    <row r="85" spans="1:12" s="6" customFormat="1" ht="24.75" customHeight="1">
      <c r="A85" s="37">
        <v>112</v>
      </c>
      <c r="B85" s="100" t="s">
        <v>298</v>
      </c>
      <c r="C85" s="101"/>
      <c r="D85" s="102"/>
      <c r="E85" s="75"/>
      <c r="F85" s="47"/>
      <c r="G85" s="47"/>
      <c r="H85" s="47"/>
      <c r="I85" s="68"/>
      <c r="J85" s="68"/>
      <c r="K85" s="21"/>
      <c r="L85" s="21"/>
    </row>
    <row r="86" spans="1:12" s="6" customFormat="1" ht="24.75" customHeight="1">
      <c r="A86" s="37">
        <v>113</v>
      </c>
      <c r="B86" s="43" t="s">
        <v>122</v>
      </c>
      <c r="C86" s="37" t="s">
        <v>299</v>
      </c>
      <c r="D86" s="42"/>
      <c r="E86" s="71"/>
      <c r="F86" s="47"/>
      <c r="G86" s="47"/>
      <c r="H86" s="47"/>
      <c r="I86" s="68"/>
      <c r="J86" s="68"/>
      <c r="K86" s="21"/>
      <c r="L86" s="21"/>
    </row>
    <row r="87" spans="1:12" s="6" customFormat="1" ht="24.75" customHeight="1">
      <c r="A87" s="37">
        <v>114</v>
      </c>
      <c r="B87" s="43" t="s">
        <v>193</v>
      </c>
      <c r="C87" s="37" t="s">
        <v>18</v>
      </c>
      <c r="D87" s="42"/>
      <c r="E87" s="71"/>
      <c r="F87" s="47"/>
      <c r="G87" s="47"/>
      <c r="H87" s="47"/>
      <c r="I87" s="68"/>
      <c r="J87" s="68"/>
      <c r="K87" s="21"/>
      <c r="L87" s="21"/>
    </row>
    <row r="88" spans="1:12" s="6" customFormat="1" ht="24.75" customHeight="1">
      <c r="A88" s="37">
        <v>115</v>
      </c>
      <c r="B88" s="43" t="s">
        <v>194</v>
      </c>
      <c r="C88" s="37" t="s">
        <v>18</v>
      </c>
      <c r="D88" s="42"/>
      <c r="E88" s="71"/>
      <c r="F88" s="47"/>
      <c r="G88" s="47"/>
      <c r="H88" s="47"/>
      <c r="I88" s="68"/>
      <c r="J88" s="68"/>
      <c r="K88" s="21"/>
      <c r="L88" s="21"/>
    </row>
    <row r="89" spans="1:12" s="6" customFormat="1" ht="24.75" customHeight="1">
      <c r="A89" s="37">
        <v>116</v>
      </c>
      <c r="B89" s="43" t="s">
        <v>195</v>
      </c>
      <c r="C89" s="37" t="s">
        <v>18</v>
      </c>
      <c r="D89" s="42"/>
      <c r="E89" s="71"/>
      <c r="F89" s="47"/>
      <c r="G89" s="47"/>
      <c r="H89" s="47"/>
      <c r="I89" s="68"/>
      <c r="J89" s="68"/>
      <c r="K89" s="21"/>
      <c r="L89" s="21"/>
    </row>
    <row r="90" spans="1:12" s="6" customFormat="1" ht="33" customHeight="1">
      <c r="A90" s="37">
        <v>121</v>
      </c>
      <c r="B90" s="96" t="s">
        <v>196</v>
      </c>
      <c r="C90" s="97"/>
      <c r="D90" s="98"/>
      <c r="E90" s="70"/>
      <c r="F90" s="47"/>
      <c r="G90" s="47"/>
      <c r="H90" s="47"/>
      <c r="I90" s="68"/>
      <c r="J90" s="68"/>
      <c r="K90" s="21"/>
      <c r="L90" s="21"/>
    </row>
    <row r="91" spans="1:12" s="6" customFormat="1" ht="24.75" customHeight="1">
      <c r="A91" s="37">
        <v>122</v>
      </c>
      <c r="B91" s="43" t="s">
        <v>189</v>
      </c>
      <c r="C91" s="37" t="s">
        <v>6</v>
      </c>
      <c r="D91" s="42">
        <v>0</v>
      </c>
      <c r="E91" s="71"/>
      <c r="F91" s="47"/>
      <c r="G91" s="47"/>
      <c r="H91" s="47"/>
      <c r="I91" s="68"/>
      <c r="J91" s="68"/>
      <c r="K91" s="21"/>
      <c r="L91" s="21"/>
    </row>
    <row r="92" spans="1:12" s="6" customFormat="1" ht="19.5" customHeight="1">
      <c r="A92" s="37">
        <v>123</v>
      </c>
      <c r="B92" s="43" t="s">
        <v>190</v>
      </c>
      <c r="C92" s="37" t="s">
        <v>6</v>
      </c>
      <c r="D92" s="42">
        <v>0</v>
      </c>
      <c r="E92" s="71"/>
      <c r="F92" s="47"/>
      <c r="G92" s="47"/>
      <c r="H92" s="47"/>
      <c r="I92" s="68"/>
      <c r="J92" s="68"/>
      <c r="K92" s="21"/>
      <c r="L92" s="21"/>
    </row>
    <row r="93" spans="1:12" s="6" customFormat="1" ht="30" customHeight="1">
      <c r="A93" s="37">
        <v>124</v>
      </c>
      <c r="B93" s="43" t="s">
        <v>191</v>
      </c>
      <c r="C93" s="37" t="s">
        <v>6</v>
      </c>
      <c r="D93" s="42">
        <v>0</v>
      </c>
      <c r="E93" s="71"/>
      <c r="F93" s="47"/>
      <c r="G93" s="47"/>
      <c r="H93" s="47"/>
      <c r="I93" s="68"/>
      <c r="J93" s="68"/>
      <c r="K93" s="21"/>
      <c r="L93" s="21"/>
    </row>
    <row r="94" spans="1:12" s="6" customFormat="1" ht="33" customHeight="1">
      <c r="A94" s="37">
        <v>125</v>
      </c>
      <c r="B94" s="43" t="s">
        <v>192</v>
      </c>
      <c r="C94" s="37" t="s">
        <v>18</v>
      </c>
      <c r="D94" s="42">
        <v>0</v>
      </c>
      <c r="E94" s="71"/>
      <c r="F94" s="47"/>
      <c r="G94" s="47"/>
      <c r="H94" s="47"/>
      <c r="I94" s="68"/>
      <c r="J94" s="68"/>
      <c r="K94" s="21"/>
      <c r="L94" s="21"/>
    </row>
    <row r="95" spans="1:12" s="6" customFormat="1" ht="36.75" customHeight="1">
      <c r="A95" s="37">
        <v>126</v>
      </c>
      <c r="B95" s="96" t="s">
        <v>197</v>
      </c>
      <c r="C95" s="97"/>
      <c r="D95" s="98"/>
      <c r="E95" s="70"/>
      <c r="F95" s="47"/>
      <c r="G95" s="47"/>
      <c r="H95" s="47"/>
      <c r="I95" s="68"/>
      <c r="J95" s="68"/>
      <c r="K95" s="21"/>
      <c r="L95" s="21"/>
    </row>
    <row r="96" spans="1:12" s="6" customFormat="1" ht="32.25" customHeight="1">
      <c r="A96" s="37">
        <v>127</v>
      </c>
      <c r="B96" s="43" t="s">
        <v>198</v>
      </c>
      <c r="C96" s="37" t="s">
        <v>6</v>
      </c>
      <c r="D96" s="42">
        <v>0</v>
      </c>
      <c r="E96" s="71"/>
      <c r="F96" s="47"/>
      <c r="G96" s="47"/>
      <c r="H96" s="47"/>
      <c r="I96" s="68"/>
      <c r="J96" s="68"/>
      <c r="K96" s="21"/>
      <c r="L96" s="21"/>
    </row>
    <row r="97" spans="1:11" ht="15.75">
      <c r="A97" s="37">
        <v>128</v>
      </c>
      <c r="B97" s="43" t="s">
        <v>199</v>
      </c>
      <c r="C97" s="37" t="s">
        <v>6</v>
      </c>
      <c r="D97" s="42">
        <v>0</v>
      </c>
      <c r="E97" s="71"/>
      <c r="I97" s="68"/>
      <c r="J97" s="68"/>
      <c r="K97" s="21"/>
    </row>
    <row r="98" spans="1:11" ht="31.5">
      <c r="A98" s="37">
        <v>129</v>
      </c>
      <c r="B98" s="43" t="s">
        <v>200</v>
      </c>
      <c r="C98" s="37" t="s">
        <v>18</v>
      </c>
      <c r="D98" s="42">
        <v>0</v>
      </c>
      <c r="E98" s="71"/>
      <c r="I98" s="68"/>
      <c r="J98" s="68"/>
      <c r="K98" s="21"/>
    </row>
    <row r="99" spans="2:5" ht="15.75">
      <c r="B99" s="103"/>
      <c r="C99" s="103"/>
      <c r="D99" s="103"/>
      <c r="E99" s="79"/>
    </row>
  </sheetData>
  <sheetProtection/>
  <mergeCells count="16">
    <mergeCell ref="B85:D85"/>
    <mergeCell ref="B90:D90"/>
    <mergeCell ref="B95:D95"/>
    <mergeCell ref="B99:D99"/>
    <mergeCell ref="B55:D55"/>
    <mergeCell ref="B60:D60"/>
    <mergeCell ref="B65:D65"/>
    <mergeCell ref="B70:D70"/>
    <mergeCell ref="B75:D75"/>
    <mergeCell ref="B80:D80"/>
    <mergeCell ref="A1:D1"/>
    <mergeCell ref="B7:D7"/>
    <mergeCell ref="B25:D25"/>
    <mergeCell ref="B44:D44"/>
    <mergeCell ref="B49:D49"/>
    <mergeCell ref="B50:D5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31">
      <selection activeCell="E31" sqref="E1:L16384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66" bestFit="1" customWidth="1"/>
    <col min="5" max="16384" width="9.140625" style="1" customWidth="1"/>
  </cols>
  <sheetData>
    <row r="1" spans="1:4" ht="36.75" customHeight="1">
      <c r="A1" s="81" t="s">
        <v>185</v>
      </c>
      <c r="B1" s="81"/>
      <c r="C1" s="81"/>
      <c r="D1" s="81"/>
    </row>
    <row r="2" spans="2:4" ht="30" customHeight="1">
      <c r="B2" s="16" t="s">
        <v>300</v>
      </c>
      <c r="C2" s="65"/>
      <c r="D2" s="65"/>
    </row>
    <row r="3" spans="1:4" ht="35.25" customHeight="1">
      <c r="A3" s="37" t="s">
        <v>0</v>
      </c>
      <c r="B3" s="38" t="s">
        <v>1</v>
      </c>
      <c r="C3" s="39" t="s">
        <v>2</v>
      </c>
      <c r="D3" s="40" t="s">
        <v>3</v>
      </c>
    </row>
    <row r="4" spans="1:4" s="6" customFormat="1" ht="19.5" customHeight="1">
      <c r="A4" s="37">
        <v>1</v>
      </c>
      <c r="B4" s="38" t="s">
        <v>4</v>
      </c>
      <c r="C4" s="37" t="s">
        <v>5</v>
      </c>
      <c r="D4" s="41" t="s">
        <v>347</v>
      </c>
    </row>
    <row r="5" spans="1:4" s="6" customFormat="1" ht="19.5" customHeight="1">
      <c r="A5" s="37">
        <v>2</v>
      </c>
      <c r="B5" s="38" t="s">
        <v>116</v>
      </c>
      <c r="C5" s="37" t="s">
        <v>5</v>
      </c>
      <c r="D5" s="41" t="s">
        <v>348</v>
      </c>
    </row>
    <row r="6" spans="1:4" s="6" customFormat="1" ht="19.5" customHeight="1">
      <c r="A6" s="37">
        <v>3</v>
      </c>
      <c r="B6" s="38" t="s">
        <v>117</v>
      </c>
      <c r="C6" s="37" t="s">
        <v>5</v>
      </c>
      <c r="D6" s="41" t="s">
        <v>349</v>
      </c>
    </row>
    <row r="7" spans="1:4" s="6" customFormat="1" ht="30" customHeight="1">
      <c r="A7" s="37">
        <v>4</v>
      </c>
      <c r="B7" s="96" t="s">
        <v>339</v>
      </c>
      <c r="C7" s="97"/>
      <c r="D7" s="98"/>
    </row>
    <row r="8" spans="1:4" s="6" customFormat="1" ht="30" customHeight="1">
      <c r="A8" s="37">
        <v>5</v>
      </c>
      <c r="B8" s="38" t="s">
        <v>118</v>
      </c>
      <c r="C8" s="37" t="s">
        <v>18</v>
      </c>
      <c r="D8" s="42">
        <f>'[3]трансп'!G57</f>
        <v>-845902.033999999</v>
      </c>
    </row>
    <row r="9" spans="1:4" s="6" customFormat="1" ht="19.5" customHeight="1">
      <c r="A9" s="37">
        <v>6</v>
      </c>
      <c r="B9" s="43" t="s">
        <v>125</v>
      </c>
      <c r="C9" s="37" t="s">
        <v>18</v>
      </c>
      <c r="D9" s="42">
        <f>'[3]трансп'!G58</f>
        <v>120056.37</v>
      </c>
    </row>
    <row r="10" spans="1:4" s="6" customFormat="1" ht="19.5" customHeight="1">
      <c r="A10" s="37">
        <v>7</v>
      </c>
      <c r="B10" s="43" t="s">
        <v>126</v>
      </c>
      <c r="C10" s="37" t="s">
        <v>18</v>
      </c>
      <c r="D10" s="42">
        <f>'[3]трансп'!G59</f>
        <v>1243432.15</v>
      </c>
    </row>
    <row r="11" spans="1:4" s="6" customFormat="1" ht="47.25">
      <c r="A11" s="37">
        <v>8</v>
      </c>
      <c r="B11" s="44" t="s">
        <v>287</v>
      </c>
      <c r="C11" s="37" t="s">
        <v>18</v>
      </c>
      <c r="D11" s="42">
        <f>'[3]трансп'!G60</f>
        <v>5597920.2</v>
      </c>
    </row>
    <row r="12" spans="1:4" s="6" customFormat="1" ht="19.5" customHeight="1">
      <c r="A12" s="37">
        <v>9</v>
      </c>
      <c r="B12" s="45" t="s">
        <v>288</v>
      </c>
      <c r="C12" s="37" t="s">
        <v>18</v>
      </c>
      <c r="D12" s="42">
        <f>'[3]трансп'!G61</f>
        <v>3660554.952</v>
      </c>
    </row>
    <row r="13" spans="1:4" s="6" customFormat="1" ht="19.5" customHeight="1">
      <c r="A13" s="37">
        <v>10</v>
      </c>
      <c r="B13" s="43" t="s">
        <v>127</v>
      </c>
      <c r="C13" s="37" t="s">
        <v>18</v>
      </c>
      <c r="D13" s="42">
        <f>'[3]трансп'!G62</f>
        <v>1124818.968</v>
      </c>
    </row>
    <row r="14" spans="1:4" s="6" customFormat="1" ht="20.25" customHeight="1">
      <c r="A14" s="37">
        <v>11</v>
      </c>
      <c r="B14" s="43" t="s">
        <v>128</v>
      </c>
      <c r="C14" s="37" t="s">
        <v>18</v>
      </c>
      <c r="D14" s="42">
        <f>'[3]трансп'!G63</f>
        <v>812546.2799999999</v>
      </c>
    </row>
    <row r="15" spans="1:4" s="6" customFormat="1" ht="20.25" customHeight="1">
      <c r="A15" s="37">
        <v>12</v>
      </c>
      <c r="B15" s="38" t="s">
        <v>119</v>
      </c>
      <c r="C15" s="37" t="s">
        <v>18</v>
      </c>
      <c r="D15" s="42">
        <f>'[3]трансп'!G64</f>
        <v>5688527.82</v>
      </c>
    </row>
    <row r="16" spans="1:4" s="6" customFormat="1" ht="20.25" customHeight="1">
      <c r="A16" s="37">
        <v>13</v>
      </c>
      <c r="B16" s="43" t="s">
        <v>186</v>
      </c>
      <c r="C16" s="37" t="s">
        <v>18</v>
      </c>
      <c r="D16" s="42">
        <f>'[3]трансп'!G65</f>
        <v>5688527.82</v>
      </c>
    </row>
    <row r="17" spans="1:4" s="6" customFormat="1" ht="20.25" customHeight="1">
      <c r="A17" s="37">
        <v>14</v>
      </c>
      <c r="B17" s="43" t="s">
        <v>187</v>
      </c>
      <c r="C17" s="37" t="s">
        <v>18</v>
      </c>
      <c r="D17" s="42">
        <f>'[3]трансп'!G66</f>
        <v>0</v>
      </c>
    </row>
    <row r="18" spans="1:4" s="6" customFormat="1" ht="20.25" customHeight="1">
      <c r="A18" s="37">
        <v>15</v>
      </c>
      <c r="B18" s="43" t="s">
        <v>129</v>
      </c>
      <c r="C18" s="37" t="s">
        <v>18</v>
      </c>
      <c r="D18" s="42">
        <f>'[3]трансп'!G67</f>
        <v>0</v>
      </c>
    </row>
    <row r="19" spans="1:4" s="6" customFormat="1" ht="31.5">
      <c r="A19" s="37">
        <v>16</v>
      </c>
      <c r="B19" s="43" t="s">
        <v>130</v>
      </c>
      <c r="C19" s="37" t="s">
        <v>18</v>
      </c>
      <c r="D19" s="42">
        <f>'[3]трансп'!G68</f>
        <v>0</v>
      </c>
    </row>
    <row r="20" spans="1:4" s="6" customFormat="1" ht="20.25" customHeight="1">
      <c r="A20" s="37">
        <v>17</v>
      </c>
      <c r="B20" s="43" t="s">
        <v>131</v>
      </c>
      <c r="C20" s="37" t="s">
        <v>18</v>
      </c>
      <c r="D20" s="42">
        <f>'[3]трансп'!G69</f>
        <v>0</v>
      </c>
    </row>
    <row r="21" spans="1:4" s="6" customFormat="1" ht="24" customHeight="1">
      <c r="A21" s="37">
        <v>18</v>
      </c>
      <c r="B21" s="38" t="s">
        <v>120</v>
      </c>
      <c r="C21" s="37" t="s">
        <v>18</v>
      </c>
      <c r="D21" s="42">
        <f>'[3]трансп'!G70</f>
        <v>4842625.786000001</v>
      </c>
    </row>
    <row r="22" spans="1:4" s="6" customFormat="1" ht="31.5">
      <c r="A22" s="37">
        <v>19</v>
      </c>
      <c r="B22" s="43" t="s">
        <v>121</v>
      </c>
      <c r="C22" s="37" t="s">
        <v>18</v>
      </c>
      <c r="D22" s="42">
        <f>'[3]трансп'!G71</f>
        <v>-465754.70599999896</v>
      </c>
    </row>
    <row r="23" spans="1:4" s="6" customFormat="1" ht="20.25" customHeight="1">
      <c r="A23" s="37">
        <v>20</v>
      </c>
      <c r="B23" s="43" t="s">
        <v>123</v>
      </c>
      <c r="C23" s="37" t="s">
        <v>18</v>
      </c>
      <c r="D23" s="42">
        <f>'[3]трансп'!G72</f>
        <v>163020.18</v>
      </c>
    </row>
    <row r="24" spans="1:4" s="6" customFormat="1" ht="20.25" customHeight="1">
      <c r="A24" s="37">
        <v>21</v>
      </c>
      <c r="B24" s="43" t="s">
        <v>124</v>
      </c>
      <c r="C24" s="37" t="s">
        <v>18</v>
      </c>
      <c r="D24" s="42">
        <f>'[3]трансп'!G73</f>
        <v>1195788.34</v>
      </c>
    </row>
    <row r="25" spans="1:4" s="6" customFormat="1" ht="53.25" customHeight="1">
      <c r="A25" s="37">
        <v>22</v>
      </c>
      <c r="B25" s="96" t="s">
        <v>289</v>
      </c>
      <c r="C25" s="98"/>
      <c r="D25" s="42">
        <f>'[3]трансп'!G74</f>
        <v>5232792.995153626</v>
      </c>
    </row>
    <row r="26" spans="1:4" s="6" customFormat="1" ht="20.25" customHeight="1">
      <c r="A26" s="37">
        <v>23</v>
      </c>
      <c r="B26" s="46" t="s">
        <v>253</v>
      </c>
      <c r="C26" s="37" t="s">
        <v>18</v>
      </c>
      <c r="D26" s="42">
        <f>'[3]трансп'!G75</f>
        <v>812546.2799999999</v>
      </c>
    </row>
    <row r="27" spans="1:4" s="6" customFormat="1" ht="20.25" customHeight="1">
      <c r="A27" s="37">
        <v>24</v>
      </c>
      <c r="B27" s="46" t="s">
        <v>256</v>
      </c>
      <c r="C27" s="37" t="s">
        <v>18</v>
      </c>
      <c r="D27" s="42">
        <f>'[3]трансп'!G76</f>
        <v>744671.64</v>
      </c>
    </row>
    <row r="28" spans="1:4" s="6" customFormat="1" ht="20.25" customHeight="1">
      <c r="A28" s="37">
        <v>25</v>
      </c>
      <c r="B28" s="46" t="s">
        <v>259</v>
      </c>
      <c r="C28" s="37" t="s">
        <v>18</v>
      </c>
      <c r="D28" s="42">
        <f>'[3]трансп'!G77</f>
        <v>1191734.544</v>
      </c>
    </row>
    <row r="29" spans="1:4" s="6" customFormat="1" ht="19.5" customHeight="1">
      <c r="A29" s="37">
        <v>26</v>
      </c>
      <c r="B29" s="46" t="s">
        <v>273</v>
      </c>
      <c r="C29" s="37" t="s">
        <v>18</v>
      </c>
      <c r="D29" s="42">
        <f>'[3]трансп'!G78</f>
        <v>84441.084</v>
      </c>
    </row>
    <row r="30" spans="1:4" s="6" customFormat="1" ht="30" customHeight="1">
      <c r="A30" s="37">
        <v>27</v>
      </c>
      <c r="B30" s="46" t="s">
        <v>260</v>
      </c>
      <c r="C30" s="37" t="s">
        <v>18</v>
      </c>
      <c r="D30" s="42">
        <f>'[3]трансп'!G79</f>
        <v>458053.05</v>
      </c>
    </row>
    <row r="31" spans="1:4" s="6" customFormat="1" ht="19.5" customHeight="1">
      <c r="A31" s="37">
        <v>28</v>
      </c>
      <c r="B31" s="46" t="s">
        <v>262</v>
      </c>
      <c r="C31" s="37" t="s">
        <v>18</v>
      </c>
      <c r="D31" s="42">
        <f>'[3]трансп'!G80</f>
        <v>184017.834</v>
      </c>
    </row>
    <row r="32" spans="1:4" s="6" customFormat="1" ht="78.75">
      <c r="A32" s="37">
        <v>29</v>
      </c>
      <c r="B32" s="46" t="s">
        <v>263</v>
      </c>
      <c r="C32" s="37" t="s">
        <v>18</v>
      </c>
      <c r="D32" s="42">
        <f>'[3]трансп'!G81</f>
        <v>750410.3879999999</v>
      </c>
    </row>
    <row r="33" spans="1:4" s="6" customFormat="1" ht="30" customHeight="1">
      <c r="A33" s="37">
        <v>30</v>
      </c>
      <c r="B33" s="46" t="s">
        <v>264</v>
      </c>
      <c r="C33" s="37" t="s">
        <v>18</v>
      </c>
      <c r="D33" s="42">
        <f>'[3]трансп'!G82</f>
        <v>9559.367999999999</v>
      </c>
    </row>
    <row r="34" spans="1:4" s="6" customFormat="1" ht="30" customHeight="1">
      <c r="A34" s="37">
        <v>31</v>
      </c>
      <c r="B34" s="46" t="s">
        <v>284</v>
      </c>
      <c r="C34" s="37" t="s">
        <v>18</v>
      </c>
      <c r="D34" s="42">
        <f>'[3]трансп'!G83</f>
        <v>0</v>
      </c>
    </row>
    <row r="35" spans="1:4" s="6" customFormat="1" ht="19.5" customHeight="1">
      <c r="A35" s="37">
        <v>32</v>
      </c>
      <c r="B35" s="46" t="s">
        <v>267</v>
      </c>
      <c r="C35" s="37" t="s">
        <v>18</v>
      </c>
      <c r="D35" s="42">
        <f>'[3]трансп'!G84</f>
        <v>24695.034</v>
      </c>
    </row>
    <row r="36" spans="1:4" s="6" customFormat="1" ht="32.25" customHeight="1">
      <c r="A36" s="37">
        <v>33</v>
      </c>
      <c r="B36" s="46" t="s">
        <v>269</v>
      </c>
      <c r="C36" s="37" t="s">
        <v>18</v>
      </c>
      <c r="D36" s="42">
        <f>'[3]трансп'!G85</f>
        <v>6372.911999999999</v>
      </c>
    </row>
    <row r="37" spans="1:4" s="6" customFormat="1" ht="31.5">
      <c r="A37" s="37">
        <v>34</v>
      </c>
      <c r="B37" s="46" t="s">
        <v>344</v>
      </c>
      <c r="C37" s="37" t="s">
        <v>18</v>
      </c>
      <c r="D37" s="42">
        <f>'[3]трансп'!G86</f>
        <v>243763.884</v>
      </c>
    </row>
    <row r="38" spans="1:4" s="6" customFormat="1" ht="15.75">
      <c r="A38" s="37">
        <v>35</v>
      </c>
      <c r="B38" s="46" t="s">
        <v>318</v>
      </c>
      <c r="C38" s="37" t="s">
        <v>18</v>
      </c>
      <c r="D38" s="42">
        <f>'[3]трансп'!G87</f>
        <v>254119.86599999998</v>
      </c>
    </row>
    <row r="39" spans="1:4" s="6" customFormat="1" ht="19.5" customHeight="1">
      <c r="A39" s="37">
        <v>36</v>
      </c>
      <c r="B39" s="46" t="s">
        <v>290</v>
      </c>
      <c r="C39" s="37" t="s">
        <v>18</v>
      </c>
      <c r="D39" s="42">
        <f>'[3]трансп'!G88</f>
        <v>7515.565449511082</v>
      </c>
    </row>
    <row r="40" spans="1:4" s="6" customFormat="1" ht="19.5" customHeight="1">
      <c r="A40" s="37">
        <v>37</v>
      </c>
      <c r="B40" s="46" t="s">
        <v>291</v>
      </c>
      <c r="C40" s="37" t="s">
        <v>18</v>
      </c>
      <c r="D40" s="42">
        <f>'[3]трансп'!G89</f>
        <v>45567.10965204053</v>
      </c>
    </row>
    <row r="41" spans="1:4" s="6" customFormat="1" ht="19.5" customHeight="1">
      <c r="A41" s="37">
        <v>38</v>
      </c>
      <c r="B41" s="46" t="s">
        <v>346</v>
      </c>
      <c r="C41" s="37" t="s">
        <v>18</v>
      </c>
      <c r="D41" s="42">
        <f>'[3]трансп'!G90</f>
        <v>13035.441369264086</v>
      </c>
    </row>
    <row r="42" spans="1:4" s="6" customFormat="1" ht="19.5" customHeight="1">
      <c r="A42" s="37">
        <v>39</v>
      </c>
      <c r="B42" s="46" t="s">
        <v>292</v>
      </c>
      <c r="C42" s="37" t="s">
        <v>18</v>
      </c>
      <c r="D42" s="42">
        <f>'[3]трансп'!G91</f>
        <v>402288.99468281184</v>
      </c>
    </row>
    <row r="43" spans="1:4" s="6" customFormat="1" ht="19.5" customHeight="1">
      <c r="A43" s="37"/>
      <c r="B43" s="46"/>
      <c r="C43" s="37"/>
      <c r="D43" s="42"/>
    </row>
    <row r="45" ht="15.75">
      <c r="B45" s="15" t="s">
        <v>350</v>
      </c>
    </row>
  </sheetData>
  <sheetProtection/>
  <mergeCells count="3">
    <mergeCell ref="B25:C25"/>
    <mergeCell ref="A1:D1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2020-04-01T16:37:11Z</dcterms:modified>
  <cp:category/>
  <cp:version/>
  <cp:contentType/>
  <cp:contentStatus/>
</cp:coreProperties>
</file>